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Лист1" sheetId="1" state="visible" r:id="rId2"/>
    <sheet name="Лист2" sheetId="2" state="visible" r:id="rId3"/>
    <sheet name="Лист3" sheetId="3" state="visible" r:id="rId4"/>
  </sheets>
  <definedNames>
    <definedName function="false" hidden="false" localSheetId="0" name="_xlnm.Print_Area" vbProcedure="false">Лист1!$A$1:$O$110</definedName>
    <definedName function="false" hidden="false" localSheetId="0" name="_xlnm.Print_Area" vbProcedure="false">Лист1!$A$1:$O$110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<sst xmlns="http://schemas.openxmlformats.org/spreadsheetml/2006/main" count="439" uniqueCount="251">
  <si>
    <t>3.2  Перелік проектів  розвитку міста, реалізація яких передбачається у 2019 році</t>
  </si>
  <si>
    <t>№ з/п</t>
  </si>
  <si>
    <t>Назва проекту</t>
  </si>
  <si>
    <t>Термін реалізації проекту</t>
  </si>
  <si>
    <t>Виконавець</t>
  </si>
  <si>
    <t>Кошторисна вартість проекту,
тис.грн.</t>
  </si>
  <si>
    <t>Потреба у фінансуванні на 2019 рік, тис.грн.</t>
  </si>
  <si>
    <t>Результативність реалізації проекту
(характеристика,  потужність відповідних об'єктів)</t>
  </si>
  <si>
    <t>Відповідність Плану заходів з реалізації  у 2018-
2020 роках Стратегії розвитку Донецької області на період 
до 2020 року **  (номер та назва технічного завдання) або стратегії розвитку міста (району, ОТГ)</t>
  </si>
  <si>
    <t>Примітка</t>
  </si>
  <si>
    <t>Всього</t>
  </si>
  <si>
    <t>у тому числі:</t>
  </si>
  <si>
    <t>кошти державного бюджету</t>
  </si>
  <si>
    <t>кошти місцевих бюджетів</t>
  </si>
  <si>
    <t>Інші джерела фінансування *</t>
  </si>
  <si>
    <t>Державний фонд регіонального розвитку</t>
  </si>
  <si>
    <t>інші кошти державного бюджету, включаючи цільові субвенції з державного бюджету на розвиток територій*</t>
  </si>
  <si>
    <t>Надзвичайна кредитна програма для відновлення України Європейського інвестиційного банку</t>
  </si>
  <si>
    <t>обласний бюджет</t>
  </si>
  <si>
    <t>районний (міський, селищний, сільський) бюджет</t>
  </si>
  <si>
    <t>3.2.1</t>
  </si>
  <si>
    <t>Енергозабезпечення та енергоефективність</t>
  </si>
  <si>
    <t>Реконструкція котельні № 6 із заміною котлів, м.Слов'янськ</t>
  </si>
  <si>
    <t>ВО ОКП  “Донецьктеплокомуненерго” “Слов’янськтепломережа"</t>
  </si>
  <si>
    <t>потужність котельні -1,8МВт; економія : природний газ -150 тис.м3,  електроенергія -114 тис.кВт/год.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</si>
  <si>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</t>
  </si>
  <si>
    <t>Реконструкція котельні № 8 із заміною котлів, м.Слов'янськ</t>
  </si>
  <si>
    <t>потужність котельні -0,44МВт; економія : природний газ -75 тис.м3,  електроенергія -17 тис.кВт/год.Зменшення викидів у атмосферне повітря на 0,56 т/р</t>
  </si>
  <si>
    <t>Реконструкція котельні № 12 із заміною котлів, м.Слов'янськ Донецька обл., м.Слов'янськ, вул.Волзська, 125</t>
  </si>
  <si>
    <t>потужність котельні -0,703МВт; економія : природний газ -50 тис.м3,  електроенергія -12 тис.кВт/год.</t>
  </si>
  <si>
    <t>Реконструкція котельні № 28 із заміною котлів, м.Слов'янськ Донецька обл., м.Слов'янськ, вул.Барвінківська, 9а</t>
  </si>
  <si>
    <t>потужність котельні -0,2268МВт; економія : природний газ -25 тис.м3,  електроенергія -5 тис.кВт/год.Зменшення викидів у атмосферне повітря на 0,44 т/р</t>
  </si>
  <si>
    <t>3.2.2</t>
  </si>
  <si>
    <t>Дорожньо - транспортний комплекс</t>
  </si>
  <si>
    <t>Капітальний ремонт (відновлення) тролейбусного маршруту №5 в м.Слов’янськ Донецької області</t>
  </si>
  <si>
    <t>Управління житлово - комунального господарств,  КП "Слов"янське тролейбусне управління"</t>
  </si>
  <si>
    <t>довжина тролейбусної мережі 6,0 км</t>
  </si>
  <si>
    <t>1.1.3 Зберегти міський електротранспорт та розвивати електротранспорт</t>
  </si>
  <si>
    <t>ЄІБ </t>
  </si>
  <si>
    <t>Придбання тролейбусів</t>
  </si>
  <si>
    <t>Управління житлово - комунального господарства,  КП "Слов"янське тролейбусне управління"</t>
  </si>
  <si>
    <t>придбання 6 тролейбусів</t>
  </si>
  <si>
    <t>3.2.3</t>
  </si>
  <si>
    <t>Житлове господарство та комунальна інфраструктура</t>
  </si>
  <si>
    <t>Будівництво водопроводу від вул. Я. Мудрого (вул. Урицького) до пров. Богомольця (перемичка), м.Слов`янськ (коригування)</t>
  </si>
  <si>
    <t>2018-2019</t>
  </si>
  <si>
    <t>Департамент ЖКГ ДОДА</t>
  </si>
  <si>
    <t>будівництво водопроводу 662,0м</t>
  </si>
  <si>
    <t>розпорядження ДОДА №548 (зі змінами)</t>
  </si>
  <si>
    <t>Капітальний  ремонт дорожнього покриття по вул.Університетська (від вул.Корольова до вул.Вчительська) м.Слов'янськ</t>
  </si>
  <si>
    <t>Департамент РБГ ДОДА</t>
  </si>
  <si>
    <t>дорожнє покриття - 3320 м2, тротуари- 2996 м2</t>
  </si>
  <si>
    <t>Реконструкція водогону №9 та дюкеру водогону №9 через р.К.Торець (нове русло), м.Слов'янськ</t>
  </si>
  <si>
    <t>Управління житлово - комунального господарства</t>
  </si>
  <si>
    <t>реконструйована ділянка водогону протяжністю 1600м</t>
  </si>
  <si>
    <t>ДФРР</t>
  </si>
  <si>
    <t>Встановлення індивідуальних підкачувальних станцій на багатоповерхові та малоповерхові житлові будинки м. Слов'янськ (капітальний ремонт)</t>
  </si>
  <si>
    <t>5 індивідуальних підкачувальних станцій</t>
  </si>
  <si>
    <t>Комунальний гуртожиток по вул.Кільцевій, 2а, м.Слов'янськ - капітальний ремонт (модернізація) для розміщення внутрішньо переміщених осіб</t>
  </si>
  <si>
    <t>2019-2020</t>
  </si>
  <si>
    <t>відремонтувати 134 житлових кімнати, службові та санітарні приміщення, заміна системи опалення,  заміна 267 м2 вікон, теплоізоляція фасадів площею - 4742,70 м2.</t>
  </si>
  <si>
    <t>ЄІБ ПУЛ 2а</t>
  </si>
  <si>
    <t>Монтаж насосної установки на фільтрувальній станції, м.Слов`янськ (капітальний ремонт)</t>
  </si>
  <si>
    <t>продуктивність насосної станції - 100м3/год, електрична потужність -68,7кВт</t>
  </si>
  <si>
    <t>Капітальний ремонт лінії зовнішнього освітлення вул.Залізнична (вул.Жукова), вул. Гагаріна, вул.Голубівська (вул.Ворошилова) м. Слов'янськ (коригування)</t>
  </si>
  <si>
    <t>протяжність ліній вуличного освітлення -3971,0м,кількість світильників -109шт, встановлення опор -4шт</t>
  </si>
  <si>
    <t>Відновлення доріг внутрішньо-міського сполучення м.Слов'янськ (капітальний ремонт)</t>
  </si>
  <si>
    <t>капітальний ремонт 4 доріг</t>
  </si>
  <si>
    <t>Капітальний ремонт житлового будинку з підсиленням несучих та огороджувальних конструкцій  по вул.Вольна,1 м.Слов'янськ</t>
  </si>
  <si>
    <t>Посилено несучі конструкції житлового будинку</t>
  </si>
  <si>
    <t>Капітальний  ремонт житлового  будинку по вул.Вольна,9 м.Слов'янськ</t>
  </si>
  <si>
    <t>Капітальний ремонт пожежних гідрантів висотою 1500мм, м.Слов’янськ</t>
  </si>
  <si>
    <t>кількість відремонтованих пожежних гідрантів - 18 од.</t>
  </si>
  <si>
    <t>Капітальний ремонт пожежних гідрантів висотою 1250мм, м.Слов’янськ</t>
  </si>
  <si>
    <t>кількість відремонтованих пожежних гідрантів - 37 од.</t>
  </si>
  <si>
    <t>Реконструкція водогону №6 на ділянці від Північних резервуарів чистої води до вул.Шкірятова, м.Слов’янськ</t>
  </si>
  <si>
    <t>протяжність заміненого водогону діам.300 мм -1200 м</t>
  </si>
  <si>
    <t>Реконструкція водогону №10 у районі лісосмуги, м.Слов’янськ</t>
  </si>
  <si>
    <t>протяжність заміненого водогону діам.225 мм -780 м</t>
  </si>
  <si>
    <t>Капітальний ремонт водопроводів центральної частини міста Слов’янська (встановлення регуляторів тиску)</t>
  </si>
  <si>
    <t>кількість регуляторів тиску -4 од.</t>
  </si>
  <si>
    <t>Капітальний ремонт грязевідстійника, огороджувальних конструкцій освітлювачів і фільтрів, системи хлорування і реагентного господарства фільтрувальної станції, м.Слов’янськ</t>
  </si>
  <si>
    <t>капітальний ремонт елементів  фільтрувальної станції</t>
  </si>
  <si>
    <t>Реконструкція напірного каналізаційного колектора від КНС №1-А на ділянці від залізничного мосту до очисних споруд, м.Слов’янськ</t>
  </si>
  <si>
    <t>протяжність заміненого каналізаційного колектору діам.400 мм - 3000 м</t>
  </si>
  <si>
    <t>Реконструкція напірного каналізаційного колектора від КНС №1, №5 на ділянці від КНС №5 до вул.Горлівська, м.Слов’янськ</t>
  </si>
  <si>
    <t>протяжність заміненого каналізаційного колектору діам.300 мм -3000 м</t>
  </si>
  <si>
    <t>Реконструкція напірного каналізаційного колектора від КНС №6 на ділянках в районі р.Бакай та очисних споруд, м.Слов’янськ</t>
  </si>
  <si>
    <t>протяжність заміненого каналізаційного колектору діам.300 мм -970 м</t>
  </si>
  <si>
    <t>Будівництво  двухланцюгової повітряної лінії  від ГПП до ТП очисних споруд м.Слов’янська</t>
  </si>
  <si>
    <t>протяжність лінії -1400м</t>
  </si>
  <si>
    <t>Реконструкція  електрообладнання, кабельно-провідникових  ліній на каналізаційних насосних станціях м.Слов’янська</t>
  </si>
  <si>
    <t>забезпечення безперебійного відводу стічних вод на очисні споруди</t>
  </si>
  <si>
    <t>Будівництво електропостачання КНС №6, розташованої по ул.Сучасна , 33-А та КНС №8, розташованої по вул.Сучасна, 15-Б м.Слов'янськ Донецької області</t>
  </si>
  <si>
    <t>Реконструкція очисних споруд м.Слов’янськ (коригування), в т.ч.  1-а черга,  2-га черга</t>
  </si>
  <si>
    <t>Забезпечення належної якості очищення стоків</t>
  </si>
  <si>
    <t>Капітальний ремонт мереж зовнішнього освітлення внутрішньоквартальних в’їздів, проїздів та провулків у межах житлового кварталу  вул.Вокзальна-вул.М.Богуна- вул.Ком’яхова  -пров.М.Богуна</t>
  </si>
  <si>
    <t>протяжність мереж           - 0,8км;               кількість світильників      - 29 од.</t>
  </si>
  <si>
    <t>Капітальний ремонт мереж зовнішнього освітлення внутрішньоквартальних в’їздів, проїздів та провулків у межах житлового кварталу  вул.Василівська-вул.Лозановича-вул.Я.Мудрого-б-р Пушкіна</t>
  </si>
  <si>
    <t>протяжність мереж           -  0,731км;           кількість світильників      -  53од.</t>
  </si>
  <si>
    <t>Капітальний ремонт мереж зовнішнього освітлення внутрішньоквартальних в’їздів, проїздів та провулків у межах житлового кварталу вул.Шовковична-вул.Банківська-вул.Центральна</t>
  </si>
  <si>
    <t>протяжність мереж           -0,573 км;           кількість світильників      - 42 од.</t>
  </si>
  <si>
    <t>Капітальний ремонт мереж зовнішнього освітлення внутрішньоквартальних в’їздів, проїздів та провулків у межах житлового кварталу вул.Корольова-вул.Шевченка-пров.Макаренка-пров.Андріївський</t>
  </si>
  <si>
    <t>протяжність мереж           -0,657 км;           кількість світильників      - 31 од.</t>
  </si>
  <si>
    <t>Капітальний ремонт мереж зовнішнього освітлення внутрішньоквартальних в’їздів, проїздів та провулків у межах житлового кварталу  вул.Ярмаркова-вул.Центральна-вул.Василівська-вул.Шовковична</t>
  </si>
  <si>
    <t>протяжність мереж           -0,357 км;           кількість світильників      - 19 од.</t>
  </si>
  <si>
    <t>Капітальний ремонт мереж зовнішнього освітлення внутрішньоквартальних в’їздів, проїздів та провулків у межах житлового кварталу  вул.Світлодарська-пров.Глекова-вул.Торська-вул.Куп’янська</t>
  </si>
  <si>
    <t>протяжність мереж            - 0,578 км;            кількість світильників      - 34од.</t>
  </si>
  <si>
    <t>Капітальний ремонт мереж зовнішнього освітлення внутрішньоквартальних в’їздів, проїздів та провулків у межах житлового кварталу  вул.Олімпійська-вул.Святогірська-вул.Батюка-вул.Василевського</t>
  </si>
  <si>
    <t>протяжність мереж            - 1,290 км;            кількість світильників      -514од.</t>
  </si>
  <si>
    <t>Будівництво в'їзної стели "Слов'янськ" по вул.Сучасна в м.Слов'янськ</t>
  </si>
  <si>
    <t>кількість збудованих стел - 1 од.</t>
  </si>
  <si>
    <r>
      <t xml:space="preserve">Капітальний ремонт вулично-дорожньої мережі м.Слов</t>
    </r>
    <r>
      <rPr>
        <sz val="11"/>
        <color rgb="FF000000"/>
        <rFont val="Calibri"/>
        <family val="2"/>
        <charset val="204"/>
      </rPr>
      <t xml:space="preserve">'</t>
    </r>
    <r>
      <rPr>
        <sz val="11"/>
        <color rgb="FF000000"/>
        <rFont val="Times New Roman"/>
        <family val="1"/>
        <charset val="204"/>
      </rPr>
      <t xml:space="preserve">янськ (встановлення світлофорного обладнання на перехресті вул.Університетськая - вул.Василівська)</t>
    </r>
  </si>
  <si>
    <r>
      <t xml:space="preserve">встановлення 1 світлофорного об</t>
    </r>
    <r>
      <rPr>
        <sz val="10"/>
        <color rgb="FF000000"/>
        <rFont val="Calibri"/>
        <family val="2"/>
        <charset val="204"/>
      </rPr>
      <t xml:space="preserve">'</t>
    </r>
    <r>
      <rPr>
        <sz val="10"/>
        <color rgb="FF000000"/>
        <rFont val="Times New Roman"/>
        <family val="1"/>
        <charset val="204"/>
      </rPr>
      <t xml:space="preserve">єкту </t>
    </r>
  </si>
  <si>
    <r>
      <t xml:space="preserve">Капітальний ремонт вулично-дорожньої мережі м.Слов</t>
    </r>
    <r>
      <rPr>
        <sz val="11"/>
        <color rgb="FF000000"/>
        <rFont val="Calibri"/>
        <family val="2"/>
        <charset val="204"/>
      </rPr>
      <t xml:space="preserve">'</t>
    </r>
    <r>
      <rPr>
        <sz val="11"/>
        <color rgb="FF000000"/>
        <rFont val="Times New Roman"/>
        <family val="1"/>
        <charset val="204"/>
      </rPr>
      <t xml:space="preserve">янськ (встановлення світлофорного обладнання на перехресті вул. Лозановича - Ярослава Мудрого)</t>
    </r>
  </si>
  <si>
    <t>Придбання спеціалізованої техніки, механізмів та обладнання</t>
  </si>
  <si>
    <t>9 од. спеціальної техніки</t>
  </si>
  <si>
    <t>3.2.4</t>
  </si>
  <si>
    <t>Формування спроможної територіальної громади</t>
  </si>
  <si>
    <t>Створення "Мобільного офісу" для надання адміністративних та соціальних послуг населенню</t>
  </si>
  <si>
    <t>Слов’янська міська рада</t>
  </si>
  <si>
    <t>Створення соціального офісу , надання адміністративних та соціальних послуг населенню</t>
  </si>
  <si>
    <t>1.2.1 Створювати підприємницьку інфраструктуру,простити та збільшити прозорість адміністративних послуг зокрема на депресивних територіях (у т.ч. малі міста)</t>
  </si>
  <si>
    <t>постанова КМУ №454 від 06.06.2018</t>
  </si>
  <si>
    <t>3.2.5</t>
  </si>
  <si>
    <t>Соціальний захист населення</t>
  </si>
  <si>
    <t>Капітальний ремонт вбудованого нежитлового приміщення, розташованого за адресою:м.Слов'янськ, вул.Василівська (колишня Жовтневої революції),11</t>
  </si>
  <si>
    <t>Управління соціального захисту населення</t>
  </si>
  <si>
    <t>Створення соціального офісу площею забудови 292,25м2, надання громадянам різних соціальних послуг</t>
  </si>
  <si>
    <t>3.1.3.Створювати заклади/соціальні служби для надання соціальних послуг відповідно до потреб конкретної громади</t>
  </si>
  <si>
    <t>постанова КМУ №1071-р від 13.12.2017</t>
  </si>
  <si>
    <t>3.2.6</t>
  </si>
  <si>
    <t>Захист прав дітей-сиріт та дітей, позбавлених батьківського піклування</t>
  </si>
  <si>
    <t>Придбання житла для дитячого будинку сімейного типу</t>
  </si>
  <si>
    <t>Служба у справах дітей</t>
  </si>
  <si>
    <t>Дитячий будинок сімейного типу - 1од.</t>
  </si>
  <si>
    <t>Інші завдання:   Захист прав дітей - сиріт та дітей, позбавлених батьківського піклування</t>
  </si>
  <si>
    <t>постанова КМУ №877 від 15.11.2017 (зі змінами)</t>
  </si>
  <si>
    <t>Забезпечення житлом дітей — сиріт та дітей, позбавлених батьківського піклування та осіб з їх числа (віком від 18 до 23 років) на умовах співфінансування</t>
  </si>
  <si>
    <t>придбання  житла -1 од.</t>
  </si>
  <si>
    <t>Інші завдання:  Захист прав дітей - сиріт та дітей, позбавлених батьківського піклування</t>
  </si>
  <si>
    <t>Забезпечення транспортним засобом батьків-вихователей в дитячих будинках сімейного типу</t>
  </si>
  <si>
    <t>придбання  транспортного засобу -1 од.</t>
  </si>
  <si>
    <t>Інші завдання: Захист прав дітей - сиріт та дітей, позбавлених батьківського піклування</t>
  </si>
  <si>
    <t>3.2.7</t>
  </si>
  <si>
    <t>Освіта</t>
  </si>
  <si>
    <t>Реконструкція ЗОШ №13 по вул. Ясній,буд.19, м. Слов'янська, Донецької області</t>
  </si>
  <si>
    <t>Департамент освіти ДОДА</t>
  </si>
  <si>
    <t>будівельний об'єм -24850,25м3</t>
  </si>
  <si>
    <t>3.5.2. Розвивати освітньо - наукову інфраструктуру</t>
  </si>
  <si>
    <t>Придбання приладдя, матеріалів та обладнання для ЗОШ №13 по вул. Ясній,буд.19, м. Слов'янська, Донецької області</t>
  </si>
  <si>
    <t>23 комплектів навчального обладнання для кабінетів, комплект меблів для бібліотеки</t>
  </si>
  <si>
    <t>Реконструкція частини існуючої будівлі школи №6 під дошкільний підрозділ по вул. Гагаріна, 3  м.Слов’янськ, Донецької області (коригування)</t>
  </si>
  <si>
    <t>Відділ освіти</t>
  </si>
  <si>
    <t>Створення 20 додаткових місць дошкільного підрозділу</t>
  </si>
  <si>
    <t>3.5.2. Розвивати освітньо-наукову інфраструктуру</t>
  </si>
  <si>
    <t>Реконструкція частини існуючої будівлі школи №7 під дошкільний підрозділ по вул.Енергетиків, 24 м.Слов’янськ, Донецької області (коригування)</t>
  </si>
  <si>
    <t>Реконструйована будівля площею 352,3 м2.Створення 20 додаткових місць дошкільного підрозділу</t>
  </si>
  <si>
    <t>Капітальний ремонт будівлі ДНЗ №25 по вул. Короленка, 7 м.Слов’янськ, Донецької області</t>
  </si>
  <si>
    <t>Утеплено будівлі 1460,52 м2. Замінено 120 вікон і дверей, 814 м інженерних комунікацій.</t>
  </si>
  <si>
    <t>1.3.2. Проводити енергоаудит та заходи зі зменшення енерговитрат у адміністративних будівлях та об’єктах соціальної інфраструктури</t>
  </si>
  <si>
    <t>Капітальний ремонт ясла-садка №26 по вул. Ярослава Мудрого, 45  (вул.Урицького, 45),  м.Слов’янськ Донецької області (утеплення фасаду, зовнішні мережі водопостачання та каналізації, благоустрій та зовнішне освітлення)</t>
  </si>
  <si>
    <t>Введеня в дію дошкільного закладу на 220 місць</t>
  </si>
  <si>
    <t>3.5.2. Розвивати освітньо-наукову інфраструктуру.</t>
  </si>
  <si>
    <t>Капітальний ремонт будівлі ДНЗ №66 по вул. Анатолія Комара, 18 м.Слов’янськ, Донецької області</t>
  </si>
  <si>
    <t>Утеплено будівлі 1660,89 м2. Замінено 109  вікон і дверей, 243 м водостоків.</t>
  </si>
  <si>
    <t>Капітальний ремонт будівлі ДНЗ №70 по пров. Маломіський, 4 м.Слов’янськ, Донецької області</t>
  </si>
  <si>
    <t>Утеплено будівлі 1835,9 м2. Замінено 207 вікон і дверей, 222,8 м інженерних комунікацій.</t>
  </si>
  <si>
    <t>3.2.8</t>
  </si>
  <si>
    <t>Охорона здоров'я</t>
  </si>
  <si>
    <t>Реконструкція будівлі головного корпусу КЛПЗ "Міська клінічна лікарня Слов'янська" за адресою: вул. Шевченка, 38 (коригування)</t>
  </si>
  <si>
    <t>Департамент охорони здорв'я ДОДА</t>
  </si>
  <si>
    <t>будівельний об'єм -22230,6м3</t>
  </si>
  <si>
    <t>3.5.1. Розвивати інфраструктуру системи охорони здоров’я</t>
  </si>
  <si>
    <t>Капітальний ремонт будівлі поліклініки КЛПЗ "Міська клінічна лікарня м.Слов'янська" за адресою вул. Шевченка,40</t>
  </si>
  <si>
    <t>покращення матеріально-технічної бази</t>
  </si>
  <si>
    <t>Капітальний ремонт  приміщення  центрального  стерилізаційного відділення КЛПЗ "Міська клінічна лікарня м.Слов'янська" за адресою: вул. Шевченка, 40 м.Слов'янськ (коригування)</t>
  </si>
  <si>
    <t>Капітальний ремонт будівлі  урологічного відділення КЛПЗ "Міська клінічна  лікарня м.Слов'янська" за адресою: вул. Шевченка, 40а (коригування)</t>
  </si>
  <si>
    <t>Капітальний ремонт  будівлі баклабораторії КЛПЗ "Міська клінічна  лікарня м. Слов'янська" за адресою:  вул.Ярослава Мудрого (Урицького),24 м.Слов`янськ (коригування)</t>
  </si>
  <si>
    <t>Капітальний ремонт  будівлі фізіотерапевтичного  відділення КЛПЗ "Міська клінічна  лікарня м.Слов'янська" за адресою: вул. Шевченка, 40 м.Слов`янськ (коригування)</t>
  </si>
  <si>
    <t>Капітальний ремонт будівлі КЛПЗ "Міська дитяча лікарня" по вул.Ярослава Мудрого, 12 (Урицького,12)  в м.Слов'янськ Донецької області (заміна вікон)</t>
  </si>
  <si>
    <t>Зовнєшнє оздоблення господарчих корпусів КЛПЗ "Міська клінічна лікарня м.Слов'янська" за адресою: вул. Шевченка, 31 м.Слов'янська (капітальний ремонт)</t>
  </si>
  <si>
    <t>Удосконалення перинатальної допомоги мешканцям м.Слов’янська шляхом впровадження новітніх технологій (реконструкція) у пологовому будинку, розташованому по вул.Університетській (вул.Леніна), 15 м.Слов’янська</t>
  </si>
  <si>
    <t>Відділ охорони здоров'я</t>
  </si>
  <si>
    <t>заміна покрівлі та даху будівлі, заміна вікон, заміна системи водопостачання та водовідведення</t>
  </si>
  <si>
    <t>Реконструкція корпусу терапевтичного відділення №1 КЛПЗ "Міська лікарня №1" за адресою: вул. Василівська, 31 м.Слов’янськ, Донецька область</t>
  </si>
  <si>
    <t>Реконструйована будівля площею 1698,3 м2</t>
  </si>
  <si>
    <t>Підвищення якості медичного обслуговування в КЛПЗ "Міська клінічна лікарня м.Слов’янська"</t>
  </si>
  <si>
    <t>Придбано 29 од. сучасного медичного та технологічного обладнання.</t>
  </si>
  <si>
    <t>Капітальний ремонт господарчого корпусу  КЛПЗ "Міська лікарня №1" за адресою вул. Василівська, 31, м.Слов'янськ, Донецька область</t>
  </si>
  <si>
    <t>заміна покрівлі та дах будівлі , заміна вікон , заміна системи водопостачання та водовідведення</t>
  </si>
  <si>
    <t>Капітальний ремонт дорожнього покриття в’їзду та проїзду до амбулаторії №1 та № 2 КЗ "Центр первинної медико-санітарної допомоги міста Слов’янськ" з облаштуванням стоянки автотранспорту</t>
  </si>
  <si>
    <t>Реконструкція будівлі амбулаторії 7 КЗ "Центр первинної медико-санітарної допомоги міста Слов’янська" за адресою  вул. Донська, 5, м.Слов’янськ, Донецька область</t>
  </si>
  <si>
    <t>3.2.9</t>
  </si>
  <si>
    <t>Фізичне виховання та спорт</t>
  </si>
  <si>
    <t>Реконструкція стадіону імені Ю.П.Скиданова комунального закладу "Спортивний клуб за місцем проживання "Культурно-спортивний центр", розташованого по вул.Світлодарська, 45, м.Слов'янськ, Донецької області</t>
  </si>
  <si>
    <t>Відділ у справах сім'ї, молоді, фізичної культури та спорту</t>
  </si>
  <si>
    <t>Реконструйована площа стадіону     3,6 га</t>
  </si>
  <si>
    <t>3.5.4. Забезпечити розвиток фізичної культури і спорту, популяризацію здорового способу життя та підтримку провідних спортсменів області, створити доступну спортивну інфраструктуру, розвинути мережу спортивних шкіл та організацій, зокрема шляхом підтримки центрів фізичного здоров’я «Спорт для всіх»</t>
  </si>
  <si>
    <t>Будівництво спортивного майданчика зі штучним покриттям на території загальноосвітньої школи №9 за адресою: м.Слов'янськ, вул.Кутузова, 5</t>
  </si>
  <si>
    <t>Будівництво спортивного майданчика -1 од.</t>
  </si>
  <si>
    <t>Будівництво спортивного майданчика зі штучним покриттям на території загальноосвітньої школи №12 за адресою: м.Слов'янськ, бульвар Пушкіна ,4</t>
  </si>
  <si>
    <t>Реконструкція спортивного майданчика зі штучним покриттям на території загальноосвітньої школи №17 за адресою: м.Слов'янськ, вул. Олімпійська, 4</t>
  </si>
  <si>
    <t>3.2.10</t>
  </si>
  <si>
    <t>Культура</t>
  </si>
  <si>
    <t>Капітальний ремонт КЗ "Центр культури і довкілля м.Слов'янська" за адресою: вул. Вокзальна (Свердлова), 77 м.Слов'янськ, Донецької області</t>
  </si>
  <si>
    <t>Відділ культури</t>
  </si>
  <si>
    <t>Створення комфортних  умов для працівників і відвідувачів, оновлення матеріально-технічної бази закладів культури, підвищення їх ефективності.</t>
  </si>
  <si>
    <t>3.5.5. Сприяти збереженню та розвивати історико-культурну та духовну спадщину, створювати умови для патріотичного виховання населення</t>
  </si>
  <si>
    <t>Капітальний ремонт будівлі Центральної бібліотеки КЗ "ЦСПБ м.Слов'янська" за адресою: м.Слов'янськ, пл.Соборна,2а</t>
  </si>
  <si>
    <t>утеплення фасадів будівлі (1860,0м2), цоколю (531,0м2), укосів (264,0м2) та горища будівлі (2135,6м2), заміна вікон та дверей, ремонт системи дощових водостоків та фундаменту, ремонт підлоги та стелі, заміна інженерних комунікацій</t>
  </si>
  <si>
    <t>Капітальний ремонт нежитлової будівлі КПСМНЗ  "Школа мистецтв м.Слов’янська" розташованої  вул. Поштова, 13 в м.Слов’янську Донецької області</t>
  </si>
  <si>
    <t>заміна покриття підлоги (605,4м2), стін, дверей (28 штук), вікон (25 од.), заміна системи водовідведення, заміна інженерних комунікацій у підвалі</t>
  </si>
  <si>
    <t>Капітальний ремонт атракціону "Колесо огляду" КП "Парк культури і відпочинку" м.Слов’янська</t>
  </si>
  <si>
    <t>ремонт атракціону</t>
  </si>
  <si>
    <t>Придбання звукопідсилювальної та освітлювальної апаратури КЗ "Центр культури і довкілля м.Слов'янська" за адресою: м.Слов’янськ, вул. Вокзальна, 77 (Свердлова)</t>
  </si>
  <si>
    <t>звукопідсилювальна та освітлювальна апаратура -2 од.</t>
  </si>
  <si>
    <t>3.2.11</t>
  </si>
  <si>
    <t>Охорона навколишнього природного середовища</t>
  </si>
  <si>
    <t>Реконструкція очисних споруд (коригування)</t>
  </si>
  <si>
    <t>Словянська міська рада, Донецька ОДА, КП "СУКБ", КП "Словміськводоканал"</t>
  </si>
  <si>
    <t>Підвищення ефективності очищення стічних вод до нормативно-очищенних. Запобігання скидів нд/о стоків в водойму в кількості 15 тис.м.куб/доб</t>
  </si>
  <si>
    <t>Реконструкція аварійної ділянки самопливного каналізаційного колектора з мір-на Артема від вул.Артема до КНС №5 методом санації, м.Слов'янськ</t>
  </si>
  <si>
    <t>Запобігання негативного впливу аварійних скидів на навколишнє середовище в кількості 3,5 тис.м.куб/доб</t>
  </si>
  <si>
    <t>Рекультивація полігону ТПВ, м.Слов'янськ Донецька область</t>
  </si>
  <si>
    <t>Словянська міська рада,  Донецька ОДА, УЖКГ, КП "АТП 052814"</t>
  </si>
  <si>
    <t>Відновлення продуктивності і господарської цінності забруднених земель на площі 10,2га</t>
  </si>
  <si>
    <t>4.8. Впровадження комплексу заходів для вирішення проблем поводження з твердими побутовими відходами</t>
  </si>
  <si>
    <t>Придбання обладнання для збору побутових відходів, а саме:  контейнерів для роздільного збору ТПВ</t>
  </si>
  <si>
    <t>Управління житлово -комунального господарства, КП "АТП 052814"</t>
  </si>
  <si>
    <t>Впровадження системи збору ресурсо-цінних компонентів ТПВ шляхом придбання 350контейнерів V=1,1м.куб</t>
  </si>
  <si>
    <t>Придбання машин для збору, транспортування побутових відходів, в т.ч. роздільного збору</t>
  </si>
  <si>
    <t>Вдосконалення системи поводження з побутовими відходами шляхом придбання 1 од.техніки з обємом кузова 18 м.куб</t>
  </si>
  <si>
    <t>Заходи з озеленення міста, а саме: капітальний ремонт зеленої зони біля пам'ятника "Вдові та матері солдата"по вул.Свободи</t>
  </si>
  <si>
    <t>Управління житлово -комунального господарства, КП "Наружное освещение"</t>
  </si>
  <si>
    <t>Відновлення зеленої зони на площі 0,58га</t>
  </si>
  <si>
    <t>Інші заходи напряму 4.2 Плану заходів</t>
  </si>
  <si>
    <t>Реконструкція КП "Парк культури і відпочинку" міста Слов’янська</t>
  </si>
  <si>
    <t>Донецька ОДА,  КП "ПКіВ"</t>
  </si>
  <si>
    <t>Відновлення зеленої зони на площі 15,83 га</t>
  </si>
  <si>
    <t>Впровадження проекту енергозбереження в м.Слов’янськ</t>
  </si>
  <si>
    <t>зниження споживання енергоресурсів на 17 %</t>
  </si>
  <si>
    <t>1.1.2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</t>
  </si>
  <si>
    <t>НЕФКО</t>
  </si>
  <si>
    <t>Усього:</t>
  </si>
  <si>
    <t>Святогірська міська рада</t>
  </si>
  <si>
    <t>Реконструкція будівель Святогірського дитячого садка №18 "Ластівка" за адресою пров. Лісовий, 14 в м.Святогірськ Донецької області</t>
  </si>
  <si>
    <t>Площа реконструйованих будівель 1673,1 м2. Благоустрій та озеленення території 6357,0м2.</t>
  </si>
  <si>
    <t>Усього, тис. євро:</t>
  </si>
  <si>
    <t>* зазначити, які саме, в колонці "Примітка"</t>
  </si>
  <si>
    <t>** затверджений розпорядженням голови облдержадміністрації, керівника обласної військово-цивільної адміністрації від 27.01.2017 № 90</t>
  </si>
</sst>
</file>

<file path=xl/styles.xml><?xml version="1.0" encoding="utf-8"?>
<styleSheet xmlns="http://schemas.openxmlformats.org/spreadsheetml/2006/main">
  <numFmts count="6">
    <numFmt formatCode="GENERAL" numFmtId="164"/>
    <numFmt formatCode="@" numFmtId="165"/>
    <numFmt formatCode="#,##0.000" numFmtId="166"/>
    <numFmt formatCode="0.000" numFmtId="167"/>
    <numFmt formatCode="0.00" numFmtId="168"/>
    <numFmt formatCode="0.0" numFmtId="169"/>
  </numFmts>
  <fonts count="14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6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/>
      <right style="thin"/>
      <top style="thin"/>
      <bottom style="thin"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 style="thin"/>
      <top/>
      <bottom style="thin"/>
      <diagonal/>
    </border>
    <border diagonalDown="false" diagonalUp="false">
      <left style="thin"/>
      <right style="thin"/>
      <top/>
      <bottom/>
      <diagonal/>
    </border>
    <border diagonalDown="false" diagonalUp="false">
      <left/>
      <right/>
      <top style="thin"/>
      <bottom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</cellStyleXfs>
  <cellXfs count="6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" fillId="0" fontId="6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7" numFmtId="164" xfId="0">
      <alignment horizontal="center" indent="0" shrinkToFit="false" textRotation="0" vertical="center" wrapText="tru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8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8" numFmtId="164" xfId="0">
      <alignment horizontal="center" indent="0" shrinkToFit="false" textRotation="0" vertical="center" wrapText="true"/>
      <protection hidden="false" locked="true"/>
    </xf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6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6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" fillId="0" fontId="6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9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8" numFmtId="167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9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6" numFmtId="167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6" numFmtId="168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8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7" numFmtId="169" xfId="2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7" numFmtId="166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1" fillId="0" fontId="7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" fillId="0" fontId="7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7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7" numFmtId="169" xfId="2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" fillId="0" fontId="6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8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3" fillId="0" fontId="8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3" fillId="0" fontId="6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4" fillId="0" fontId="8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6" numFmtId="164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5" fillId="0" fontId="7" numFmtId="166" xfId="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1" fillId="0" fontId="12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7" numFmtId="166" xfId="20">
      <alignment horizontal="center" indent="0" shrinkToFit="false" textRotation="0" vertical="top" wrapText="false"/>
      <protection hidden="false" locked="true"/>
    </xf>
    <xf applyAlignment="true" applyBorder="true" applyFont="true" applyProtection="false" borderId="1" fillId="0" fontId="6" numFmtId="164" xfId="20">
      <alignment horizontal="left" indent="0" shrinkToFit="false" textRotation="0" vertical="top" wrapText="true"/>
      <protection hidden="false" locked="true"/>
    </xf>
    <xf applyAlignment="true" applyBorder="true" applyFont="true" applyProtection="false" borderId="6" fillId="0" fontId="7" numFmtId="166" xfId="2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6" numFmtId="168" xfId="2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" fillId="0" fontId="7" numFmtId="164" xfId="20">
      <alignment horizontal="left" indent="0" shrinkToFit="false" textRotation="0" vertical="top" wrapText="true"/>
      <protection hidden="false" locked="true"/>
    </xf>
    <xf applyAlignment="true" applyBorder="true" applyFont="true" applyProtection="false" borderId="5" fillId="0" fontId="7" numFmtId="166" xfId="2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4" fillId="0" fontId="6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7" fillId="0" fontId="7" numFmtId="166" xfId="2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13" numFmtId="165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13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13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12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6" numFmtId="164" xfId="2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" fillId="0" fontId="7" numFmtId="166" xfId="2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6" numFmtId="166" xfId="2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9" numFmtId="164" xfId="2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1" fillId="0" fontId="7" numFmtId="167" xfId="20">
      <alignment horizontal="left" indent="0" shrinkToFit="false" textRotation="0" vertical="top" wrapText="true"/>
      <protection hidden="false" locked="true"/>
    </xf>
    <xf applyAlignment="true" applyBorder="true" applyFont="true" applyProtection="false" borderId="1" fillId="0" fontId="8" numFmtId="166" xfId="2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1" fillId="0" fontId="9" numFmtId="164" xfId="2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6" fillId="0" fontId="6" numFmtId="164" xfId="0">
      <alignment horizontal="left" indent="0" shrinkToFit="false" textRotation="0" vertical="top" wrapText="true"/>
      <protection hidden="false" locked="true"/>
    </xf>
    <xf applyAlignment="true" applyBorder="true" applyFont="true" applyProtection="false" borderId="5" fillId="0" fontId="6" numFmtId="164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8" fillId="0" fontId="6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5" fillId="0" fontId="6" numFmtId="166" xfId="0">
      <alignment horizontal="center" indent="0" shrinkToFit="false" textRotation="0" vertical="top" wrapText="true"/>
      <protection hidden="false" locked="true"/>
    </xf>
    <xf applyAlignment="true" applyBorder="true" applyFont="true" applyProtection="false" borderId="6" fillId="0" fontId="9" numFmtId="164" xfId="0">
      <alignment horizontal="center" indent="0" shrinkToFit="false" textRotation="0" vertical="top" wrapText="true"/>
      <protection hidden="false" locked="true"/>
    </xf>
    <xf applyAlignment="true" applyBorder="false" applyFont="true" applyProtection="false" borderId="0" fillId="0" fontId="0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6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0" fillId="0" fontId="6" numFmtId="164" xfId="0">
      <alignment horizontal="left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20">
      <alignment horizontal="general" indent="0" shrinkToFit="false" textRotation="0" vertical="bottom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TableStyleLight1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117"/>
  <sheetViews>
    <sheetView colorId="64" defaultGridColor="true" rightToLeft="false" showFormulas="false" showGridLines="true" showOutlineSymbols="true" showRowColHeaders="true" showZeros="true" tabSelected="true" topLeftCell="A100" view="pageBreakPreview" windowProtection="false" workbookViewId="0" zoomScale="75" zoomScaleNormal="77" zoomScalePageLayoutView="75">
      <selection activeCell="J117" activeCellId="0" pane="topLeft" sqref="J117"/>
    </sheetView>
  </sheetViews>
  <sheetFormatPr defaultRowHeight="15"/>
  <cols>
    <col collapsed="false" hidden="false" max="1" min="1" style="0" width="7.71162790697674"/>
    <col collapsed="false" hidden="false" max="2" min="2" style="0" width="28.5767441860465"/>
    <col collapsed="false" hidden="false" max="3" min="3" style="0" width="10.4279069767442"/>
    <col collapsed="false" hidden="false" max="4" min="4" style="0" width="16.2837209302326"/>
    <col collapsed="false" hidden="false" max="5" min="5" style="0" width="14.5720930232558"/>
    <col collapsed="false" hidden="false" max="6" min="6" style="0" width="13.4279069767442"/>
    <col collapsed="false" hidden="false" max="7" min="7" style="0" width="13.2837209302326"/>
    <col collapsed="false" hidden="false" max="8" min="8" style="0" width="14.8558139534884"/>
    <col collapsed="false" hidden="false" max="9" min="9" style="0" width="15.5720930232558"/>
    <col collapsed="false" hidden="false" max="10" min="10" style="0" width="13.0046511627907"/>
    <col collapsed="false" hidden="false" max="11" min="11" style="0" width="13.9953488372093"/>
    <col collapsed="false" hidden="false" max="12" min="12" style="0" width="14.2837209302326"/>
    <col collapsed="false" hidden="false" max="13" min="13" style="0" width="21.0046511627907"/>
    <col collapsed="false" hidden="false" max="14" min="14" style="0" width="27.4279069767442"/>
    <col collapsed="false" hidden="false" max="15" min="15" style="0" width="13.0046511627907"/>
    <col collapsed="false" hidden="false" max="1025" min="16" style="0" width="8.71162790697674"/>
  </cols>
  <sheetData>
    <row collapsed="false" customFormat="false" customHeight="false" hidden="false" ht="20.25" outlineLevel="0" r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collapsed="false" customFormat="false" customHeight="true" hidden="false" ht="13.5" outlineLevel="0"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collapsed="false" customFormat="true" customHeight="true" hidden="false" ht="15" outlineLevel="0" r="3" s="6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3" t="s">
        <v>6</v>
      </c>
      <c r="G3" s="3"/>
      <c r="H3" s="3"/>
      <c r="I3" s="3"/>
      <c r="J3" s="3"/>
      <c r="K3" s="3"/>
      <c r="L3" s="3"/>
      <c r="M3" s="5" t="s">
        <v>7</v>
      </c>
      <c r="N3" s="5" t="s">
        <v>8</v>
      </c>
      <c r="O3" s="5" t="s">
        <v>9</v>
      </c>
    </row>
    <row collapsed="false" customFormat="false" customHeight="true" hidden="false" ht="15.75" outlineLevel="0" r="4">
      <c r="A4" s="3"/>
      <c r="B4" s="3"/>
      <c r="C4" s="4"/>
      <c r="D4" s="4"/>
      <c r="E4" s="4"/>
      <c r="F4" s="4" t="s">
        <v>10</v>
      </c>
      <c r="G4" s="3" t="s">
        <v>11</v>
      </c>
      <c r="H4" s="3"/>
      <c r="I4" s="3"/>
      <c r="J4" s="3"/>
      <c r="K4" s="3"/>
      <c r="L4" s="3"/>
      <c r="M4" s="5"/>
      <c r="N4" s="5"/>
      <c r="O4" s="5"/>
    </row>
    <row collapsed="false" customFormat="false" customHeight="true" hidden="false" ht="15.75" outlineLevel="0" r="5">
      <c r="A5" s="3"/>
      <c r="B5" s="3"/>
      <c r="C5" s="4"/>
      <c r="D5" s="4"/>
      <c r="E5" s="4"/>
      <c r="F5" s="4"/>
      <c r="G5" s="7" t="s">
        <v>12</v>
      </c>
      <c r="H5" s="7"/>
      <c r="I5" s="7"/>
      <c r="J5" s="7" t="s">
        <v>13</v>
      </c>
      <c r="K5" s="7"/>
      <c r="L5" s="4" t="s">
        <v>14</v>
      </c>
      <c r="M5" s="5"/>
      <c r="N5" s="5"/>
      <c r="O5" s="5"/>
    </row>
    <row collapsed="false" customFormat="false" customHeight="true" hidden="false" ht="136.9" outlineLevel="0" r="6">
      <c r="A6" s="3"/>
      <c r="B6" s="3"/>
      <c r="C6" s="4"/>
      <c r="D6" s="4"/>
      <c r="E6" s="4"/>
      <c r="F6" s="4"/>
      <c r="G6" s="4" t="s">
        <v>15</v>
      </c>
      <c r="H6" s="4" t="s">
        <v>16</v>
      </c>
      <c r="I6" s="4" t="s">
        <v>17</v>
      </c>
      <c r="J6" s="4" t="s">
        <v>18</v>
      </c>
      <c r="K6" s="4" t="s">
        <v>19</v>
      </c>
      <c r="L6" s="4"/>
      <c r="M6" s="5"/>
      <c r="N6" s="5"/>
      <c r="O6" s="5"/>
    </row>
    <row collapsed="false" customFormat="false" customHeight="false" hidden="false" ht="15" outlineLevel="0" r="7">
      <c r="A7" s="4" t="n">
        <v>1</v>
      </c>
      <c r="B7" s="4" t="n">
        <v>2</v>
      </c>
      <c r="C7" s="4" t="n">
        <v>3</v>
      </c>
      <c r="D7" s="4" t="n">
        <v>4</v>
      </c>
      <c r="E7" s="4" t="n">
        <v>5</v>
      </c>
      <c r="F7" s="4" t="n">
        <v>6</v>
      </c>
      <c r="G7" s="4" t="n">
        <v>7</v>
      </c>
      <c r="H7" s="4" t="n">
        <v>8</v>
      </c>
      <c r="I7" s="4" t="n">
        <v>9</v>
      </c>
      <c r="J7" s="4" t="n">
        <v>10</v>
      </c>
      <c r="K7" s="4" t="n">
        <v>11</v>
      </c>
      <c r="L7" s="4" t="n">
        <v>12</v>
      </c>
      <c r="M7" s="4" t="n">
        <v>13</v>
      </c>
      <c r="N7" s="4" t="n">
        <v>14</v>
      </c>
      <c r="O7" s="4" t="n">
        <v>15</v>
      </c>
    </row>
    <row collapsed="false" customFormat="false" customHeight="false" hidden="false" ht="28.5" outlineLevel="0" r="8">
      <c r="A8" s="8" t="s">
        <v>20</v>
      </c>
      <c r="B8" s="9" t="s">
        <v>21</v>
      </c>
      <c r="C8" s="4"/>
      <c r="D8" s="4"/>
      <c r="E8" s="9" t="n">
        <f aca="false">E9+E10+E11+E12</f>
        <v>22480.163</v>
      </c>
      <c r="F8" s="9" t="n">
        <f aca="false">F9+F10+F11+F12</f>
        <v>21968.664</v>
      </c>
      <c r="G8" s="9" t="n">
        <f aca="false">G9+G10+G11+G12</f>
        <v>0</v>
      </c>
      <c r="H8" s="9" t="n">
        <f aca="false">H9+H10+H11+H12</f>
        <v>0</v>
      </c>
      <c r="I8" s="9" t="n">
        <f aca="false">I9+I10+I11+I12</f>
        <v>0</v>
      </c>
      <c r="J8" s="9" t="n">
        <f aca="false">J9+J10+J11+J12</f>
        <v>8742.983</v>
      </c>
      <c r="K8" s="9" t="n">
        <f aca="false">K9+K10+K11+K12</f>
        <v>0</v>
      </c>
      <c r="L8" s="9" t="n">
        <f aca="false">L9+L10+L11+L12</f>
        <v>13225.681</v>
      </c>
      <c r="M8" s="4"/>
      <c r="N8" s="4"/>
      <c r="O8" s="4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collapsed="false" customFormat="false" customHeight="false" hidden="false" ht="89.25" outlineLevel="0" r="9">
      <c r="A9" s="11" t="n">
        <v>1</v>
      </c>
      <c r="B9" s="12" t="s">
        <v>22</v>
      </c>
      <c r="C9" s="11" t="n">
        <v>2019</v>
      </c>
      <c r="D9" s="11" t="s">
        <v>23</v>
      </c>
      <c r="E9" s="11" t="n">
        <v>7966.901</v>
      </c>
      <c r="F9" s="13" t="n">
        <f aca="false">G9+H9+I9+J9+K9+L9</f>
        <v>7634.476</v>
      </c>
      <c r="G9" s="11"/>
      <c r="H9" s="11"/>
      <c r="I9" s="11"/>
      <c r="J9" s="11"/>
      <c r="K9" s="11"/>
      <c r="L9" s="11" t="n">
        <v>7634.476</v>
      </c>
      <c r="M9" s="14" t="s">
        <v>24</v>
      </c>
      <c r="N9" s="14" t="s">
        <v>25</v>
      </c>
      <c r="O9" s="4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collapsed="false" customFormat="false" customHeight="false" hidden="false" ht="102" outlineLevel="0" r="10">
      <c r="A10" s="11" t="n">
        <v>2</v>
      </c>
      <c r="B10" s="12" t="s">
        <v>26</v>
      </c>
      <c r="C10" s="11" t="n">
        <v>2019</v>
      </c>
      <c r="D10" s="11" t="s">
        <v>23</v>
      </c>
      <c r="E10" s="11" t="n">
        <v>5101.512</v>
      </c>
      <c r="F10" s="13" t="n">
        <f aca="false">G10+H10+I10+J10+K10+L10</f>
        <v>5101.512</v>
      </c>
      <c r="G10" s="11"/>
      <c r="H10" s="11"/>
      <c r="I10" s="11"/>
      <c r="J10" s="11" t="n">
        <v>5101.512</v>
      </c>
      <c r="K10" s="11"/>
      <c r="L10" s="11"/>
      <c r="M10" s="14" t="s">
        <v>27</v>
      </c>
      <c r="N10" s="14" t="s">
        <v>25</v>
      </c>
      <c r="O10" s="4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collapsed="false" customFormat="false" customHeight="false" hidden="false" ht="89.25" outlineLevel="0" r="11">
      <c r="A11" s="11" t="n">
        <v>3</v>
      </c>
      <c r="B11" s="12" t="s">
        <v>28</v>
      </c>
      <c r="C11" s="11" t="n">
        <v>2019</v>
      </c>
      <c r="D11" s="11" t="s">
        <v>23</v>
      </c>
      <c r="E11" s="11" t="n">
        <v>5770.279</v>
      </c>
      <c r="F11" s="13" t="n">
        <f aca="false">G11+H11+I11+J11+K11+L11</f>
        <v>5591.205</v>
      </c>
      <c r="G11" s="11"/>
      <c r="H11" s="11"/>
      <c r="I11" s="11"/>
      <c r="J11" s="11"/>
      <c r="K11" s="11"/>
      <c r="L11" s="11" t="n">
        <v>5591.205</v>
      </c>
      <c r="M11" s="14" t="s">
        <v>29</v>
      </c>
      <c r="N11" s="14" t="s">
        <v>25</v>
      </c>
      <c r="O11" s="4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collapsed="false" customFormat="false" customHeight="false" hidden="false" ht="102" outlineLevel="0" r="12">
      <c r="A12" s="11" t="n">
        <v>4</v>
      </c>
      <c r="B12" s="12" t="s">
        <v>30</v>
      </c>
      <c r="C12" s="11" t="n">
        <v>2019</v>
      </c>
      <c r="D12" s="11" t="s">
        <v>23</v>
      </c>
      <c r="E12" s="11" t="n">
        <v>3641.471</v>
      </c>
      <c r="F12" s="13" t="n">
        <f aca="false">G12+H12+I12+J12+K12+L12</f>
        <v>3641.471</v>
      </c>
      <c r="G12" s="11"/>
      <c r="H12" s="11"/>
      <c r="I12" s="11"/>
      <c r="J12" s="11" t="n">
        <v>3641.471</v>
      </c>
      <c r="K12" s="11"/>
      <c r="L12" s="11"/>
      <c r="M12" s="14" t="s">
        <v>31</v>
      </c>
      <c r="N12" s="14" t="s">
        <v>25</v>
      </c>
      <c r="O12" s="4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collapsed="false" customFormat="false" customHeight="true" hidden="false" ht="32.45" outlineLevel="0" r="13">
      <c r="A13" s="8" t="s">
        <v>32</v>
      </c>
      <c r="B13" s="9" t="s">
        <v>33</v>
      </c>
      <c r="C13" s="4" t="n">
        <v>2019</v>
      </c>
      <c r="D13" s="4"/>
      <c r="E13" s="15" t="n">
        <f aca="false">E14+E15</f>
        <v>50770.85</v>
      </c>
      <c r="F13" s="15" t="n">
        <f aca="false">F14+F15</f>
        <v>50770.85</v>
      </c>
      <c r="G13" s="15" t="n">
        <f aca="false">G14+G15</f>
        <v>0</v>
      </c>
      <c r="H13" s="15" t="n">
        <f aca="false">H14+H15</f>
        <v>0</v>
      </c>
      <c r="I13" s="15" t="n">
        <f aca="false">I14+I15</f>
        <v>0</v>
      </c>
      <c r="J13" s="15" t="n">
        <f aca="false">J14+J15</f>
        <v>0</v>
      </c>
      <c r="K13" s="15" t="n">
        <f aca="false">K14+K15</f>
        <v>3000</v>
      </c>
      <c r="L13" s="15" t="n">
        <f aca="false">L14+L15</f>
        <v>47770.85</v>
      </c>
      <c r="M13" s="16"/>
      <c r="N13" s="16"/>
      <c r="O13" s="4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collapsed="false" customFormat="false" customHeight="true" hidden="false" ht="102.4" outlineLevel="0" r="14">
      <c r="A14" s="11" t="n">
        <v>1</v>
      </c>
      <c r="B14" s="12" t="s">
        <v>34</v>
      </c>
      <c r="C14" s="11" t="n">
        <v>2019</v>
      </c>
      <c r="D14" s="11" t="s">
        <v>35</v>
      </c>
      <c r="E14" s="17" t="n">
        <v>20770.85</v>
      </c>
      <c r="F14" s="17" t="n">
        <f aca="false">G14+H14+I14+J14+K14+L14</f>
        <v>20770.85</v>
      </c>
      <c r="G14" s="17"/>
      <c r="H14" s="17"/>
      <c r="I14" s="17"/>
      <c r="J14" s="17"/>
      <c r="K14" s="17"/>
      <c r="L14" s="17" t="n">
        <v>20770.85</v>
      </c>
      <c r="M14" s="14" t="s">
        <v>36</v>
      </c>
      <c r="N14" s="14" t="s">
        <v>37</v>
      </c>
      <c r="O14" s="11" t="s">
        <v>38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collapsed="false" customFormat="false" customHeight="true" hidden="false" ht="108.4" outlineLevel="0" r="15">
      <c r="A15" s="11" t="n">
        <v>2</v>
      </c>
      <c r="B15" s="12" t="s">
        <v>39</v>
      </c>
      <c r="C15" s="11" t="n">
        <v>2019</v>
      </c>
      <c r="D15" s="11" t="s">
        <v>40</v>
      </c>
      <c r="E15" s="17" t="n">
        <v>30000</v>
      </c>
      <c r="F15" s="13" t="n">
        <f aca="false">G15+H15+I15+J15+K15+L15</f>
        <v>30000</v>
      </c>
      <c r="G15" s="11"/>
      <c r="H15" s="11"/>
      <c r="I15" s="11"/>
      <c r="J15" s="11"/>
      <c r="K15" s="17" t="n">
        <v>3000</v>
      </c>
      <c r="L15" s="18" t="n">
        <v>27000</v>
      </c>
      <c r="M15" s="14" t="s">
        <v>41</v>
      </c>
      <c r="N15" s="14" t="s">
        <v>37</v>
      </c>
      <c r="O15" s="11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</row>
    <row collapsed="false" customFormat="false" customHeight="true" hidden="false" ht="45.95" outlineLevel="0" r="16">
      <c r="A16" s="8" t="s">
        <v>42</v>
      </c>
      <c r="B16" s="9" t="s">
        <v>43</v>
      </c>
      <c r="C16" s="9"/>
      <c r="D16" s="9"/>
      <c r="E16" s="19" t="n">
        <f aca="false">SUM(E17:E50)</f>
        <v>226125.769</v>
      </c>
      <c r="F16" s="19" t="n">
        <f aca="false">SUM(F17:F50)</f>
        <v>187520.472</v>
      </c>
      <c r="G16" s="19" t="n">
        <f aca="false">SUM(G17:G50)</f>
        <v>12244.271</v>
      </c>
      <c r="H16" s="19" t="n">
        <f aca="false">SUM(H17:H50)</f>
        <v>0</v>
      </c>
      <c r="I16" s="19" t="n">
        <f aca="false">SUM(I17:I50)</f>
        <v>80717.21</v>
      </c>
      <c r="J16" s="19" t="n">
        <f aca="false">SUM(J17:J50)</f>
        <v>16462.061</v>
      </c>
      <c r="K16" s="19" t="n">
        <f aca="false">SUM(K17:K50)</f>
        <v>19015.34</v>
      </c>
      <c r="L16" s="19" t="n">
        <f aca="false">SUM(L17:L50)</f>
        <v>59081.59</v>
      </c>
      <c r="M16" s="16"/>
      <c r="N16" s="16"/>
      <c r="O16" s="4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</row>
    <row collapsed="false" customFormat="false" customHeight="false" hidden="false" ht="89.25" outlineLevel="0" r="17">
      <c r="A17" s="11" t="n">
        <v>1</v>
      </c>
      <c r="B17" s="12" t="s">
        <v>44</v>
      </c>
      <c r="C17" s="11" t="s">
        <v>45</v>
      </c>
      <c r="D17" s="11" t="s">
        <v>46</v>
      </c>
      <c r="E17" s="13" t="n">
        <v>2616.946</v>
      </c>
      <c r="F17" s="13" t="n">
        <f aca="false">G17+H17+I17+J17+K17+L17</f>
        <v>762.11</v>
      </c>
      <c r="G17" s="13"/>
      <c r="H17" s="13"/>
      <c r="I17" s="13"/>
      <c r="J17" s="13" t="n">
        <v>762.11</v>
      </c>
      <c r="K17" s="13"/>
      <c r="L17" s="13"/>
      <c r="M17" s="14" t="s">
        <v>47</v>
      </c>
      <c r="N17" s="14" t="s">
        <v>25</v>
      </c>
      <c r="O17" s="4" t="s">
        <v>48</v>
      </c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collapsed="false" customFormat="false" customHeight="false" hidden="false" ht="90" outlineLevel="0" r="18">
      <c r="A18" s="11" t="n">
        <v>2</v>
      </c>
      <c r="B18" s="12" t="s">
        <v>49</v>
      </c>
      <c r="C18" s="11" t="s">
        <v>45</v>
      </c>
      <c r="D18" s="11" t="s">
        <v>50</v>
      </c>
      <c r="E18" s="13" t="n">
        <v>5376.21</v>
      </c>
      <c r="F18" s="13" t="n">
        <f aca="false">G18+H18+I18+J18+K18+L18</f>
        <v>5376.21</v>
      </c>
      <c r="G18" s="13"/>
      <c r="H18" s="13"/>
      <c r="I18" s="13"/>
      <c r="J18" s="13" t="n">
        <v>5376.21</v>
      </c>
      <c r="K18" s="13"/>
      <c r="L18" s="13"/>
      <c r="M18" s="14" t="s">
        <v>51</v>
      </c>
      <c r="N18" s="14" t="s">
        <v>25</v>
      </c>
      <c r="O18" s="4" t="s">
        <v>48</v>
      </c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</row>
    <row collapsed="false" customFormat="false" customHeight="false" hidden="false" ht="89.25" outlineLevel="0" r="19">
      <c r="A19" s="11" t="n">
        <v>3</v>
      </c>
      <c r="B19" s="12" t="s">
        <v>52</v>
      </c>
      <c r="C19" s="11" t="n">
        <v>2019</v>
      </c>
      <c r="D19" s="20" t="s">
        <v>53</v>
      </c>
      <c r="E19" s="13" t="n">
        <v>14030.746</v>
      </c>
      <c r="F19" s="13" t="n">
        <f aca="false">G19+H19+I19+J19+K19+L19</f>
        <v>13604.746</v>
      </c>
      <c r="G19" s="13" t="n">
        <v>12244.271</v>
      </c>
      <c r="H19" s="13"/>
      <c r="I19" s="13"/>
      <c r="J19" s="13"/>
      <c r="K19" s="13" t="n">
        <v>1360.475</v>
      </c>
      <c r="L19" s="13"/>
      <c r="M19" s="14" t="s">
        <v>54</v>
      </c>
      <c r="N19" s="14" t="s">
        <v>25</v>
      </c>
      <c r="O19" s="4" t="s">
        <v>55</v>
      </c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</row>
    <row collapsed="false" customFormat="false" customHeight="false" hidden="false" ht="90" outlineLevel="0" r="20">
      <c r="A20" s="11" t="n">
        <v>4</v>
      </c>
      <c r="B20" s="12" t="s">
        <v>56</v>
      </c>
      <c r="C20" s="11" t="s">
        <v>45</v>
      </c>
      <c r="D20" s="20" t="s">
        <v>53</v>
      </c>
      <c r="E20" s="13" t="n">
        <v>5654.036</v>
      </c>
      <c r="F20" s="13" t="n">
        <f aca="false">G20+H20+I20+J20+K20+L20</f>
        <v>5088.6</v>
      </c>
      <c r="G20" s="13"/>
      <c r="H20" s="13"/>
      <c r="I20" s="13"/>
      <c r="J20" s="13" t="n">
        <v>5088.6</v>
      </c>
      <c r="K20" s="13"/>
      <c r="L20" s="13"/>
      <c r="M20" s="14" t="s">
        <v>57</v>
      </c>
      <c r="N20" s="14" t="s">
        <v>25</v>
      </c>
      <c r="O20" s="4" t="s">
        <v>48</v>
      </c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collapsed="false" customFormat="false" customHeight="false" hidden="false" ht="102" outlineLevel="0" r="21">
      <c r="A21" s="11" t="n">
        <v>5</v>
      </c>
      <c r="B21" s="12" t="s">
        <v>58</v>
      </c>
      <c r="C21" s="11" t="s">
        <v>59</v>
      </c>
      <c r="D21" s="20" t="s">
        <v>53</v>
      </c>
      <c r="E21" s="13" t="n">
        <v>81127.846</v>
      </c>
      <c r="F21" s="13" t="n">
        <f aca="false">G21+H21+I21+J21+K21+L21</f>
        <v>80717.21</v>
      </c>
      <c r="G21" s="13"/>
      <c r="H21" s="13"/>
      <c r="I21" s="21" t="n">
        <v>80717.21</v>
      </c>
      <c r="J21" s="13"/>
      <c r="K21" s="13"/>
      <c r="L21" s="13"/>
      <c r="M21" s="14" t="s">
        <v>60</v>
      </c>
      <c r="N21" s="14" t="s">
        <v>25</v>
      </c>
      <c r="O21" s="4" t="s">
        <v>61</v>
      </c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collapsed="false" customFormat="false" customHeight="false" hidden="false" ht="89.25" outlineLevel="0" r="22">
      <c r="A22" s="11" t="n">
        <v>6</v>
      </c>
      <c r="B22" s="12" t="s">
        <v>62</v>
      </c>
      <c r="C22" s="11" t="s">
        <v>45</v>
      </c>
      <c r="D22" s="11" t="s">
        <v>46</v>
      </c>
      <c r="E22" s="13" t="n">
        <v>6332.675</v>
      </c>
      <c r="F22" s="13" t="n">
        <f aca="false">G22+H22+I22+J22+K22+L22</f>
        <v>3285.3</v>
      </c>
      <c r="G22" s="13"/>
      <c r="H22" s="13"/>
      <c r="I22" s="21"/>
      <c r="J22" s="13" t="n">
        <v>3285.3</v>
      </c>
      <c r="K22" s="13"/>
      <c r="L22" s="13"/>
      <c r="M22" s="14" t="s">
        <v>63</v>
      </c>
      <c r="N22" s="14" t="s">
        <v>25</v>
      </c>
      <c r="O22" s="4" t="s">
        <v>48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collapsed="false" customFormat="false" customHeight="false" hidden="false" ht="105" outlineLevel="0" r="23">
      <c r="A23" s="11" t="n">
        <v>7</v>
      </c>
      <c r="B23" s="12" t="s">
        <v>64</v>
      </c>
      <c r="C23" s="11" t="s">
        <v>45</v>
      </c>
      <c r="D23" s="11" t="s">
        <v>46</v>
      </c>
      <c r="E23" s="13" t="n">
        <v>881.328</v>
      </c>
      <c r="F23" s="13" t="n">
        <f aca="false">G23+H23+I23+J23+K23+L23</f>
        <v>660.2</v>
      </c>
      <c r="G23" s="13"/>
      <c r="H23" s="13"/>
      <c r="I23" s="21"/>
      <c r="J23" s="13" t="n">
        <v>660.2</v>
      </c>
      <c r="K23" s="13"/>
      <c r="L23" s="13"/>
      <c r="M23" s="14" t="s">
        <v>65</v>
      </c>
      <c r="N23" s="14" t="s">
        <v>25</v>
      </c>
      <c r="O23" s="4" t="s">
        <v>48</v>
      </c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collapsed="false" customFormat="false" customHeight="false" hidden="false" ht="89.25" outlineLevel="0" r="24">
      <c r="A24" s="11" t="n">
        <v>8</v>
      </c>
      <c r="B24" s="12" t="s">
        <v>66</v>
      </c>
      <c r="C24" s="11" t="s">
        <v>45</v>
      </c>
      <c r="D24" s="11" t="s">
        <v>50</v>
      </c>
      <c r="E24" s="13" t="n">
        <v>33010.016</v>
      </c>
      <c r="F24" s="13" t="n">
        <f aca="false">G24+H24+I24+J24+K24+L24</f>
        <v>1289.641</v>
      </c>
      <c r="G24" s="13"/>
      <c r="H24" s="13"/>
      <c r="I24" s="21"/>
      <c r="J24" s="13" t="n">
        <v>1289.641</v>
      </c>
      <c r="K24" s="13"/>
      <c r="L24" s="13"/>
      <c r="M24" s="14" t="s">
        <v>67</v>
      </c>
      <c r="N24" s="14" t="s">
        <v>25</v>
      </c>
      <c r="O24" s="4" t="s">
        <v>48</v>
      </c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</row>
    <row collapsed="false" customFormat="false" customHeight="false" hidden="false" ht="89.25" outlineLevel="0" r="25">
      <c r="A25" s="11" t="n">
        <v>9</v>
      </c>
      <c r="B25" s="12" t="s">
        <v>68</v>
      </c>
      <c r="C25" s="11" t="n">
        <v>2019</v>
      </c>
      <c r="D25" s="20" t="s">
        <v>53</v>
      </c>
      <c r="E25" s="13" t="n">
        <v>854.924</v>
      </c>
      <c r="F25" s="13" t="n">
        <f aca="false">G25+H25+I25+J25+K25+L25</f>
        <v>562.344</v>
      </c>
      <c r="G25" s="13"/>
      <c r="H25" s="13"/>
      <c r="I25" s="13"/>
      <c r="J25" s="13"/>
      <c r="K25" s="13" t="n">
        <v>562.344</v>
      </c>
      <c r="L25" s="13"/>
      <c r="M25" s="14" t="s">
        <v>69</v>
      </c>
      <c r="N25" s="14" t="s">
        <v>25</v>
      </c>
      <c r="O25" s="4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</row>
    <row collapsed="false" customFormat="false" customHeight="false" hidden="false" ht="89.25" outlineLevel="0" r="26">
      <c r="A26" s="11" t="n">
        <v>10</v>
      </c>
      <c r="B26" s="12" t="s">
        <v>70</v>
      </c>
      <c r="C26" s="11" t="n">
        <v>2019</v>
      </c>
      <c r="D26" s="20" t="s">
        <v>53</v>
      </c>
      <c r="E26" s="13" t="n">
        <v>1259.673</v>
      </c>
      <c r="F26" s="13" t="n">
        <f aca="false">G26+H26+I26+J26+K26+L26</f>
        <v>1192.742</v>
      </c>
      <c r="G26" s="13"/>
      <c r="H26" s="13"/>
      <c r="I26" s="13"/>
      <c r="J26" s="13"/>
      <c r="K26" s="13" t="n">
        <v>1192.742</v>
      </c>
      <c r="L26" s="13"/>
      <c r="M26" s="14" t="s">
        <v>69</v>
      </c>
      <c r="N26" s="14" t="s">
        <v>25</v>
      </c>
      <c r="O26" s="4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</row>
    <row collapsed="false" customFormat="false" customHeight="false" hidden="false" ht="89.25" outlineLevel="0" r="27">
      <c r="A27" s="11" t="n">
        <v>11</v>
      </c>
      <c r="B27" s="12" t="s">
        <v>71</v>
      </c>
      <c r="C27" s="11" t="n">
        <v>2019</v>
      </c>
      <c r="D27" s="20" t="s">
        <v>53</v>
      </c>
      <c r="E27" s="13" t="n">
        <v>112.002</v>
      </c>
      <c r="F27" s="13" t="n">
        <f aca="false">G27+H27+I27+J27+K27+L27</f>
        <v>112.002</v>
      </c>
      <c r="G27" s="13"/>
      <c r="H27" s="13"/>
      <c r="I27" s="13"/>
      <c r="J27" s="13"/>
      <c r="K27" s="13" t="n">
        <v>112.002</v>
      </c>
      <c r="L27" s="13"/>
      <c r="M27" s="14" t="s">
        <v>72</v>
      </c>
      <c r="N27" s="14" t="s">
        <v>25</v>
      </c>
      <c r="O27" s="4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</row>
    <row collapsed="false" customFormat="false" customHeight="true" hidden="false" ht="99" outlineLevel="0" r="28">
      <c r="A28" s="11" t="n">
        <v>12</v>
      </c>
      <c r="B28" s="12" t="s">
        <v>73</v>
      </c>
      <c r="C28" s="11" t="n">
        <v>2019</v>
      </c>
      <c r="D28" s="20" t="s">
        <v>53</v>
      </c>
      <c r="E28" s="13" t="n">
        <v>220.264</v>
      </c>
      <c r="F28" s="13" t="n">
        <f aca="false">G28+H28+I28+J28+K28+L28</f>
        <v>220.264</v>
      </c>
      <c r="G28" s="13"/>
      <c r="H28" s="13"/>
      <c r="I28" s="13"/>
      <c r="J28" s="13"/>
      <c r="K28" s="13" t="n">
        <v>220.264</v>
      </c>
      <c r="L28" s="13"/>
      <c r="M28" s="14" t="s">
        <v>74</v>
      </c>
      <c r="N28" s="14" t="s">
        <v>25</v>
      </c>
      <c r="O28" s="4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collapsed="false" customFormat="false" customHeight="true" hidden="false" ht="99" outlineLevel="0" r="29">
      <c r="A29" s="11" t="n">
        <v>13</v>
      </c>
      <c r="B29" s="12" t="s">
        <v>75</v>
      </c>
      <c r="C29" s="11" t="n">
        <v>2019</v>
      </c>
      <c r="D29" s="20" t="s">
        <v>53</v>
      </c>
      <c r="E29" s="13" t="n">
        <v>3900</v>
      </c>
      <c r="F29" s="13" t="n">
        <f aca="false">G29+H29+I29+J29+K29+L29</f>
        <v>3900</v>
      </c>
      <c r="G29" s="13"/>
      <c r="H29" s="13"/>
      <c r="I29" s="13"/>
      <c r="J29" s="13"/>
      <c r="K29" s="13"/>
      <c r="L29" s="13" t="n">
        <v>3900</v>
      </c>
      <c r="M29" s="14" t="s">
        <v>76</v>
      </c>
      <c r="N29" s="14" t="s">
        <v>25</v>
      </c>
      <c r="O29" s="4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collapsed="false" customFormat="false" customHeight="false" hidden="false" ht="89.25" outlineLevel="0" r="30">
      <c r="A30" s="11" t="n">
        <v>14</v>
      </c>
      <c r="B30" s="12" t="s">
        <v>77</v>
      </c>
      <c r="C30" s="11" t="n">
        <v>2019</v>
      </c>
      <c r="D30" s="20" t="s">
        <v>53</v>
      </c>
      <c r="E30" s="13" t="n">
        <v>1670</v>
      </c>
      <c r="F30" s="13" t="n">
        <f aca="false">G30+H30+I30+J30+K30+L30</f>
        <v>1670</v>
      </c>
      <c r="G30" s="13"/>
      <c r="H30" s="13"/>
      <c r="I30" s="21"/>
      <c r="J30" s="13"/>
      <c r="K30" s="13" t="n">
        <v>167</v>
      </c>
      <c r="L30" s="13" t="n">
        <v>1503</v>
      </c>
      <c r="M30" s="14" t="s">
        <v>78</v>
      </c>
      <c r="N30" s="14" t="s">
        <v>25</v>
      </c>
      <c r="O30" s="4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collapsed="false" customFormat="false" customHeight="true" hidden="false" ht="101.45" outlineLevel="0" r="31">
      <c r="A31" s="11" t="n">
        <v>15</v>
      </c>
      <c r="B31" s="12" t="s">
        <v>79</v>
      </c>
      <c r="C31" s="11" t="n">
        <v>2019</v>
      </c>
      <c r="D31" s="20" t="s">
        <v>53</v>
      </c>
      <c r="E31" s="13" t="n">
        <v>915.47</v>
      </c>
      <c r="F31" s="13" t="n">
        <f aca="false">G31+H31+I31+J31+K31+L31</f>
        <v>915.47</v>
      </c>
      <c r="G31" s="13"/>
      <c r="H31" s="13"/>
      <c r="I31" s="21"/>
      <c r="J31" s="13"/>
      <c r="K31" s="13" t="n">
        <v>915.47</v>
      </c>
      <c r="L31" s="13"/>
      <c r="M31" s="14" t="s">
        <v>80</v>
      </c>
      <c r="N31" s="14" t="s">
        <v>25</v>
      </c>
      <c r="O31" s="4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</row>
    <row collapsed="false" customFormat="false" customHeight="false" hidden="false" ht="120" outlineLevel="0" r="32">
      <c r="A32" s="11" t="n">
        <v>16</v>
      </c>
      <c r="B32" s="12" t="s">
        <v>81</v>
      </c>
      <c r="C32" s="11" t="n">
        <v>2019</v>
      </c>
      <c r="D32" s="20" t="s">
        <v>53</v>
      </c>
      <c r="E32" s="13" t="n">
        <v>2260</v>
      </c>
      <c r="F32" s="13" t="n">
        <f aca="false">G32+H32+I32+J32+K32+L32</f>
        <v>2260</v>
      </c>
      <c r="G32" s="13"/>
      <c r="H32" s="13"/>
      <c r="I32" s="21"/>
      <c r="J32" s="13"/>
      <c r="K32" s="13" t="n">
        <v>226</v>
      </c>
      <c r="L32" s="13" t="n">
        <v>2034</v>
      </c>
      <c r="M32" s="14" t="s">
        <v>82</v>
      </c>
      <c r="N32" s="14" t="s">
        <v>25</v>
      </c>
      <c r="O32" s="4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</row>
    <row collapsed="false" customFormat="false" customHeight="false" hidden="false" ht="89.25" outlineLevel="0" r="33">
      <c r="A33" s="11" t="n">
        <v>17</v>
      </c>
      <c r="B33" s="12" t="s">
        <v>83</v>
      </c>
      <c r="C33" s="11" t="n">
        <v>2019</v>
      </c>
      <c r="D33" s="20" t="s">
        <v>53</v>
      </c>
      <c r="E33" s="13" t="n">
        <v>10500</v>
      </c>
      <c r="F33" s="13" t="n">
        <f aca="false">G33+H33+I33+J33+K33+L33</f>
        <v>10500</v>
      </c>
      <c r="G33" s="13"/>
      <c r="H33" s="13"/>
      <c r="I33" s="21"/>
      <c r="J33" s="13"/>
      <c r="K33" s="13"/>
      <c r="L33" s="13" t="n">
        <v>10500</v>
      </c>
      <c r="M33" s="14" t="s">
        <v>84</v>
      </c>
      <c r="N33" s="14" t="s">
        <v>25</v>
      </c>
      <c r="O33" s="4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</row>
    <row collapsed="false" customFormat="false" customHeight="false" hidden="false" ht="89.25" outlineLevel="0" r="34">
      <c r="A34" s="11" t="n">
        <v>18</v>
      </c>
      <c r="B34" s="12" t="s">
        <v>85</v>
      </c>
      <c r="C34" s="11" t="n">
        <v>2019</v>
      </c>
      <c r="D34" s="20" t="s">
        <v>53</v>
      </c>
      <c r="E34" s="13" t="n">
        <v>12000</v>
      </c>
      <c r="F34" s="13" t="n">
        <f aca="false">G34+H34+I34+J34+K34+L34</f>
        <v>12000</v>
      </c>
      <c r="G34" s="13"/>
      <c r="H34" s="13"/>
      <c r="I34" s="21"/>
      <c r="J34" s="13"/>
      <c r="K34" s="13"/>
      <c r="L34" s="13" t="n">
        <v>12000</v>
      </c>
      <c r="M34" s="14" t="s">
        <v>86</v>
      </c>
      <c r="N34" s="14" t="s">
        <v>25</v>
      </c>
      <c r="O34" s="4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</row>
    <row collapsed="false" customFormat="false" customHeight="false" hidden="false" ht="89.25" outlineLevel="0" r="35">
      <c r="A35" s="11" t="n">
        <v>19</v>
      </c>
      <c r="B35" s="12" t="s">
        <v>87</v>
      </c>
      <c r="C35" s="11" t="n">
        <v>2019</v>
      </c>
      <c r="D35" s="20" t="s">
        <v>53</v>
      </c>
      <c r="E35" s="13" t="n">
        <v>3500</v>
      </c>
      <c r="F35" s="13" t="n">
        <f aca="false">G35+H35+I35+J35+K35+L35</f>
        <v>3500</v>
      </c>
      <c r="G35" s="13"/>
      <c r="H35" s="13"/>
      <c r="I35" s="21"/>
      <c r="J35" s="13"/>
      <c r="K35" s="13"/>
      <c r="L35" s="13" t="n">
        <v>3500</v>
      </c>
      <c r="M35" s="14" t="s">
        <v>88</v>
      </c>
      <c r="N35" s="14" t="s">
        <v>25</v>
      </c>
      <c r="O35" s="4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</row>
    <row collapsed="false" customFormat="false" customHeight="false" hidden="false" ht="89.25" outlineLevel="0" r="36">
      <c r="A36" s="11" t="n">
        <v>20</v>
      </c>
      <c r="B36" s="12" t="s">
        <v>89</v>
      </c>
      <c r="C36" s="11" t="n">
        <v>2019</v>
      </c>
      <c r="D36" s="20" t="s">
        <v>53</v>
      </c>
      <c r="E36" s="13" t="n">
        <v>2319.36</v>
      </c>
      <c r="F36" s="13" t="n">
        <f aca="false">G36+H36+I36+J36+K36+L36</f>
        <v>2319.36</v>
      </c>
      <c r="G36" s="13"/>
      <c r="H36" s="13"/>
      <c r="I36" s="21"/>
      <c r="J36" s="13"/>
      <c r="K36" s="13"/>
      <c r="L36" s="13" t="n">
        <v>2319.36</v>
      </c>
      <c r="M36" s="14" t="s">
        <v>90</v>
      </c>
      <c r="N36" s="14" t="s">
        <v>25</v>
      </c>
      <c r="O36" s="4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</row>
    <row collapsed="false" customFormat="false" customHeight="false" hidden="false" ht="89.25" outlineLevel="0" r="37">
      <c r="A37" s="11" t="n">
        <v>21</v>
      </c>
      <c r="B37" s="12" t="s">
        <v>91</v>
      </c>
      <c r="C37" s="11" t="n">
        <v>2019</v>
      </c>
      <c r="D37" s="20" t="s">
        <v>53</v>
      </c>
      <c r="E37" s="13" t="n">
        <v>3900</v>
      </c>
      <c r="F37" s="13" t="n">
        <f aca="false">G37+H37+I37+J37+K37+L37</f>
        <v>3900</v>
      </c>
      <c r="G37" s="13"/>
      <c r="H37" s="13"/>
      <c r="I37" s="21"/>
      <c r="J37" s="13"/>
      <c r="K37" s="13" t="n">
        <v>390</v>
      </c>
      <c r="L37" s="13" t="n">
        <v>3510</v>
      </c>
      <c r="M37" s="14" t="s">
        <v>92</v>
      </c>
      <c r="N37" s="14" t="s">
        <v>25</v>
      </c>
      <c r="O37" s="4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</row>
    <row collapsed="false" customFormat="false" customHeight="false" hidden="false" ht="105" outlineLevel="0" r="38">
      <c r="A38" s="11" t="n">
        <v>22</v>
      </c>
      <c r="B38" s="12" t="s">
        <v>93</v>
      </c>
      <c r="C38" s="11" t="n">
        <v>2019</v>
      </c>
      <c r="D38" s="20" t="s">
        <v>53</v>
      </c>
      <c r="E38" s="13" t="n">
        <v>3615.23</v>
      </c>
      <c r="F38" s="13" t="n">
        <f aca="false">G38+H38+I38+J38+K38+L38</f>
        <v>3615.23</v>
      </c>
      <c r="G38" s="13"/>
      <c r="H38" s="13"/>
      <c r="I38" s="21"/>
      <c r="J38" s="13"/>
      <c r="K38" s="13"/>
      <c r="L38" s="13" t="n">
        <v>3615.23</v>
      </c>
      <c r="M38" s="14" t="s">
        <v>92</v>
      </c>
      <c r="N38" s="14" t="s">
        <v>25</v>
      </c>
      <c r="O38" s="4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</row>
    <row collapsed="false" customFormat="false" customHeight="false" hidden="false" ht="89.25" outlineLevel="0" r="39">
      <c r="A39" s="11" t="n">
        <v>23</v>
      </c>
      <c r="B39" s="12" t="s">
        <v>94</v>
      </c>
      <c r="C39" s="11" t="n">
        <v>2019</v>
      </c>
      <c r="D39" s="20" t="s">
        <v>53</v>
      </c>
      <c r="E39" s="13" t="n">
        <v>18000</v>
      </c>
      <c r="F39" s="13" t="n">
        <f aca="false">G39+H39+I39+J39+K39+L39</f>
        <v>18000</v>
      </c>
      <c r="G39" s="13"/>
      <c r="H39" s="13"/>
      <c r="I39" s="21"/>
      <c r="J39" s="13"/>
      <c r="K39" s="13" t="n">
        <v>1800</v>
      </c>
      <c r="L39" s="13" t="n">
        <v>16200</v>
      </c>
      <c r="M39" s="14" t="s">
        <v>95</v>
      </c>
      <c r="N39" s="14" t="s">
        <v>25</v>
      </c>
      <c r="O39" s="4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</row>
    <row collapsed="false" customFormat="false" customHeight="false" hidden="false" ht="120" outlineLevel="0" r="40">
      <c r="A40" s="11" t="n">
        <v>24</v>
      </c>
      <c r="B40" s="12" t="s">
        <v>96</v>
      </c>
      <c r="C40" s="11" t="n">
        <v>2019</v>
      </c>
      <c r="D40" s="20" t="s">
        <v>53</v>
      </c>
      <c r="E40" s="13" t="n">
        <v>237.157</v>
      </c>
      <c r="F40" s="13" t="n">
        <f aca="false">G40+H40+I40+J40+K40+L40</f>
        <v>237.157</v>
      </c>
      <c r="G40" s="13"/>
      <c r="H40" s="13"/>
      <c r="I40" s="21"/>
      <c r="J40" s="13"/>
      <c r="K40" s="13" t="n">
        <v>237.157</v>
      </c>
      <c r="L40" s="13"/>
      <c r="M40" s="14" t="s">
        <v>97</v>
      </c>
      <c r="N40" s="14" t="s">
        <v>25</v>
      </c>
      <c r="O40" s="4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</row>
    <row collapsed="false" customFormat="false" customHeight="false" hidden="false" ht="120" outlineLevel="0" r="41">
      <c r="A41" s="11" t="n">
        <v>25</v>
      </c>
      <c r="B41" s="12" t="s">
        <v>98</v>
      </c>
      <c r="C41" s="11" t="n">
        <v>2019</v>
      </c>
      <c r="D41" s="20" t="s">
        <v>53</v>
      </c>
      <c r="E41" s="13" t="n">
        <v>337.247</v>
      </c>
      <c r="F41" s="13" t="n">
        <f aca="false">G41+H41+I41+J41+K41+L41</f>
        <v>337.247</v>
      </c>
      <c r="G41" s="13"/>
      <c r="H41" s="13"/>
      <c r="I41" s="21"/>
      <c r="J41" s="13"/>
      <c r="K41" s="13" t="n">
        <v>337.247</v>
      </c>
      <c r="L41" s="13"/>
      <c r="M41" s="14" t="s">
        <v>99</v>
      </c>
      <c r="N41" s="14" t="s">
        <v>25</v>
      </c>
      <c r="O41" s="4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</row>
    <row collapsed="false" customFormat="false" customHeight="false" hidden="false" ht="120" outlineLevel="0" r="42">
      <c r="A42" s="11" t="n">
        <v>26</v>
      </c>
      <c r="B42" s="12" t="s">
        <v>100</v>
      </c>
      <c r="C42" s="11" t="n">
        <v>2019</v>
      </c>
      <c r="D42" s="20" t="s">
        <v>53</v>
      </c>
      <c r="E42" s="13" t="n">
        <v>308.543</v>
      </c>
      <c r="F42" s="13" t="n">
        <f aca="false">G42+H42+I42+J42+K42+L42</f>
        <v>308.543</v>
      </c>
      <c r="G42" s="13"/>
      <c r="H42" s="13"/>
      <c r="I42" s="21"/>
      <c r="J42" s="13"/>
      <c r="K42" s="13" t="n">
        <v>308.543</v>
      </c>
      <c r="L42" s="13"/>
      <c r="M42" s="14" t="s">
        <v>101</v>
      </c>
      <c r="N42" s="14" t="s">
        <v>25</v>
      </c>
      <c r="O42" s="4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</row>
    <row collapsed="false" customFormat="false" customHeight="false" hidden="false" ht="120" outlineLevel="0" r="43">
      <c r="A43" s="11" t="n">
        <v>27</v>
      </c>
      <c r="B43" s="12" t="s">
        <v>102</v>
      </c>
      <c r="C43" s="11" t="n">
        <v>2019</v>
      </c>
      <c r="D43" s="20" t="s">
        <v>53</v>
      </c>
      <c r="E43" s="13" t="n">
        <v>246.635</v>
      </c>
      <c r="F43" s="13" t="n">
        <f aca="false">G43+H43+I43+J43+K43+L43</f>
        <v>246.635</v>
      </c>
      <c r="G43" s="13"/>
      <c r="H43" s="13"/>
      <c r="I43" s="21"/>
      <c r="J43" s="13"/>
      <c r="K43" s="13" t="n">
        <v>246.635</v>
      </c>
      <c r="L43" s="13"/>
      <c r="M43" s="14" t="s">
        <v>103</v>
      </c>
      <c r="N43" s="14" t="s">
        <v>25</v>
      </c>
      <c r="O43" s="4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</row>
    <row collapsed="false" customFormat="false" customHeight="false" hidden="false" ht="135" outlineLevel="0" r="44">
      <c r="A44" s="11" t="n">
        <v>28</v>
      </c>
      <c r="B44" s="12" t="s">
        <v>104</v>
      </c>
      <c r="C44" s="11" t="n">
        <v>2019</v>
      </c>
      <c r="D44" s="20" t="s">
        <v>53</v>
      </c>
      <c r="E44" s="13" t="n">
        <v>138.235</v>
      </c>
      <c r="F44" s="13" t="n">
        <f aca="false">G44+H44+I44+J44+K44+L44</f>
        <v>138.235</v>
      </c>
      <c r="G44" s="13"/>
      <c r="H44" s="13"/>
      <c r="I44" s="21"/>
      <c r="J44" s="13"/>
      <c r="K44" s="13" t="n">
        <v>138.235</v>
      </c>
      <c r="L44" s="13"/>
      <c r="M44" s="14" t="s">
        <v>105</v>
      </c>
      <c r="N44" s="14" t="s">
        <v>25</v>
      </c>
      <c r="O44" s="4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</row>
    <row collapsed="false" customFormat="false" customHeight="false" hidden="false" ht="120" outlineLevel="0" r="45">
      <c r="A45" s="11" t="n">
        <v>29</v>
      </c>
      <c r="B45" s="12" t="s">
        <v>106</v>
      </c>
      <c r="C45" s="11" t="n">
        <v>2019</v>
      </c>
      <c r="D45" s="20" t="s">
        <v>53</v>
      </c>
      <c r="E45" s="13" t="n">
        <v>279.688</v>
      </c>
      <c r="F45" s="13" t="n">
        <f aca="false">G45+H45+I45+J45+K45+L45</f>
        <v>279.688</v>
      </c>
      <c r="G45" s="13"/>
      <c r="H45" s="13"/>
      <c r="I45" s="21"/>
      <c r="J45" s="13"/>
      <c r="K45" s="13" t="n">
        <v>279.688</v>
      </c>
      <c r="L45" s="13"/>
      <c r="M45" s="14" t="s">
        <v>107</v>
      </c>
      <c r="N45" s="14" t="s">
        <v>25</v>
      </c>
      <c r="O45" s="4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</row>
    <row collapsed="false" customFormat="false" customHeight="false" hidden="false" ht="120" outlineLevel="0" r="46">
      <c r="A46" s="11" t="n">
        <v>30</v>
      </c>
      <c r="B46" s="12" t="s">
        <v>108</v>
      </c>
      <c r="C46" s="11" t="n">
        <v>2019</v>
      </c>
      <c r="D46" s="20" t="s">
        <v>53</v>
      </c>
      <c r="E46" s="13" t="n">
        <v>481.538</v>
      </c>
      <c r="F46" s="13" t="n">
        <f aca="false">G46+H46+I46+J46+K46+L46</f>
        <v>481.538</v>
      </c>
      <c r="G46" s="13"/>
      <c r="H46" s="13"/>
      <c r="I46" s="21"/>
      <c r="J46" s="13"/>
      <c r="K46" s="13" t="n">
        <v>481.538</v>
      </c>
      <c r="L46" s="13"/>
      <c r="M46" s="14" t="s">
        <v>109</v>
      </c>
      <c r="N46" s="14" t="s">
        <v>25</v>
      </c>
      <c r="O46" s="4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</row>
    <row collapsed="false" customFormat="false" customHeight="false" hidden="false" ht="89.25" outlineLevel="0" r="47">
      <c r="A47" s="11" t="n">
        <v>31</v>
      </c>
      <c r="B47" s="22" t="s">
        <v>110</v>
      </c>
      <c r="C47" s="23" t="n">
        <v>2019</v>
      </c>
      <c r="D47" s="20" t="s">
        <v>53</v>
      </c>
      <c r="E47" s="24" t="n">
        <v>500</v>
      </c>
      <c r="F47" s="13" t="n">
        <f aca="false">G47+H47+I47+J47+K47+L47</f>
        <v>500</v>
      </c>
      <c r="G47" s="24"/>
      <c r="H47" s="24"/>
      <c r="I47" s="24"/>
      <c r="J47" s="24"/>
      <c r="K47" s="24" t="n">
        <v>500</v>
      </c>
      <c r="L47" s="24"/>
      <c r="M47" s="14" t="s">
        <v>111</v>
      </c>
      <c r="N47" s="14" t="s">
        <v>25</v>
      </c>
      <c r="O47" s="4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</row>
    <row collapsed="false" customFormat="false" customHeight="false" hidden="false" ht="105" outlineLevel="0" r="48">
      <c r="A48" s="11" t="n">
        <v>32</v>
      </c>
      <c r="B48" s="12" t="s">
        <v>112</v>
      </c>
      <c r="C48" s="11" t="n">
        <v>2019</v>
      </c>
      <c r="D48" s="20" t="s">
        <v>53</v>
      </c>
      <c r="E48" s="13" t="n">
        <v>420</v>
      </c>
      <c r="F48" s="13" t="n">
        <f aca="false">G48+H48+I48+J48+K48+L48</f>
        <v>420</v>
      </c>
      <c r="G48" s="13"/>
      <c r="H48" s="13"/>
      <c r="I48" s="21"/>
      <c r="J48" s="13"/>
      <c r="K48" s="13" t="n">
        <v>420</v>
      </c>
      <c r="L48" s="13"/>
      <c r="M48" s="14" t="s">
        <v>113</v>
      </c>
      <c r="N48" s="14" t="s">
        <v>25</v>
      </c>
      <c r="O48" s="4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</row>
    <row collapsed="false" customFormat="false" customHeight="false" hidden="false" ht="90" outlineLevel="0" r="49">
      <c r="A49" s="11" t="n">
        <v>33</v>
      </c>
      <c r="B49" s="12" t="s">
        <v>114</v>
      </c>
      <c r="C49" s="11" t="n">
        <v>2019</v>
      </c>
      <c r="D49" s="20" t="s">
        <v>53</v>
      </c>
      <c r="E49" s="13" t="n">
        <v>420</v>
      </c>
      <c r="F49" s="13" t="n">
        <f aca="false">G49+H49+I49+J49+K49+L49</f>
        <v>420</v>
      </c>
      <c r="G49" s="13"/>
      <c r="H49" s="13"/>
      <c r="I49" s="21"/>
      <c r="J49" s="13"/>
      <c r="K49" s="13" t="n">
        <v>420</v>
      </c>
      <c r="L49" s="13"/>
      <c r="M49" s="14" t="s">
        <v>113</v>
      </c>
      <c r="N49" s="14" t="s">
        <v>25</v>
      </c>
      <c r="O49" s="4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</row>
    <row collapsed="false" customFormat="false" customHeight="false" hidden="false" ht="89.25" outlineLevel="0" r="50">
      <c r="A50" s="11" t="n">
        <v>34</v>
      </c>
      <c r="B50" s="12" t="s">
        <v>115</v>
      </c>
      <c r="C50" s="11" t="n">
        <v>2019</v>
      </c>
      <c r="D50" s="20" t="s">
        <v>53</v>
      </c>
      <c r="E50" s="13" t="n">
        <v>8700</v>
      </c>
      <c r="F50" s="13" t="n">
        <f aca="false">G50+H50+I50+J50+K50+L50</f>
        <v>8700</v>
      </c>
      <c r="G50" s="13"/>
      <c r="H50" s="13"/>
      <c r="I50" s="21"/>
      <c r="J50" s="13"/>
      <c r="K50" s="13" t="n">
        <v>8700</v>
      </c>
      <c r="L50" s="13"/>
      <c r="M50" s="14" t="s">
        <v>116</v>
      </c>
      <c r="N50" s="14" t="s">
        <v>25</v>
      </c>
      <c r="O50" s="4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</row>
    <row collapsed="false" customFormat="false" customHeight="true" hidden="false" ht="38.1" outlineLevel="0" r="51">
      <c r="A51" s="8" t="s">
        <v>117</v>
      </c>
      <c r="B51" s="9" t="s">
        <v>118</v>
      </c>
      <c r="C51" s="4"/>
      <c r="D51" s="25"/>
      <c r="E51" s="19" t="n">
        <f aca="false">E52</f>
        <v>4150</v>
      </c>
      <c r="F51" s="19" t="n">
        <f aca="false">F52</f>
        <v>4150</v>
      </c>
      <c r="G51" s="19" t="n">
        <f aca="false">G52</f>
        <v>0</v>
      </c>
      <c r="H51" s="19" t="n">
        <f aca="false">H52</f>
        <v>4000</v>
      </c>
      <c r="I51" s="19" t="n">
        <f aca="false">I52</f>
        <v>0</v>
      </c>
      <c r="J51" s="19" t="n">
        <f aca="false">J52</f>
        <v>0</v>
      </c>
      <c r="K51" s="19" t="n">
        <f aca="false">K52</f>
        <v>150</v>
      </c>
      <c r="L51" s="19" t="n">
        <f aca="false">L52</f>
        <v>0</v>
      </c>
      <c r="M51" s="16"/>
      <c r="N51" s="16"/>
      <c r="O51" s="4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collapsed="false" customFormat="false" customHeight="false" hidden="false" ht="89.25" outlineLevel="0" r="52">
      <c r="A52" s="11" t="n">
        <v>1</v>
      </c>
      <c r="B52" s="11" t="s">
        <v>119</v>
      </c>
      <c r="C52" s="11" t="n">
        <v>2019</v>
      </c>
      <c r="D52" s="20" t="s">
        <v>120</v>
      </c>
      <c r="E52" s="13" t="n">
        <v>4150</v>
      </c>
      <c r="F52" s="13" t="n">
        <f aca="false">G52+H52+I52+J52+K52+L52</f>
        <v>4150</v>
      </c>
      <c r="G52" s="13"/>
      <c r="H52" s="13" t="n">
        <v>4000</v>
      </c>
      <c r="I52" s="21"/>
      <c r="J52" s="13"/>
      <c r="K52" s="13" t="n">
        <v>150</v>
      </c>
      <c r="L52" s="13"/>
      <c r="M52" s="14" t="s">
        <v>121</v>
      </c>
      <c r="N52" s="14" t="s">
        <v>122</v>
      </c>
      <c r="O52" s="11" t="s">
        <v>123</v>
      </c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collapsed="false" customFormat="false" customHeight="true" hidden="false" ht="30.6" outlineLevel="0" r="53">
      <c r="A53" s="8" t="s">
        <v>124</v>
      </c>
      <c r="B53" s="9" t="s">
        <v>125</v>
      </c>
      <c r="C53" s="9"/>
      <c r="D53" s="9"/>
      <c r="E53" s="19" t="n">
        <f aca="false">E54</f>
        <v>14211.157</v>
      </c>
      <c r="F53" s="19" t="n">
        <f aca="false">F54</f>
        <v>9488.268</v>
      </c>
      <c r="G53" s="19" t="n">
        <f aca="false">G54</f>
        <v>0</v>
      </c>
      <c r="H53" s="19" t="n">
        <f aca="false">H54</f>
        <v>8539.441</v>
      </c>
      <c r="I53" s="19" t="n">
        <f aca="false">I54</f>
        <v>0</v>
      </c>
      <c r="J53" s="19" t="n">
        <f aca="false">J54</f>
        <v>0</v>
      </c>
      <c r="K53" s="19" t="n">
        <f aca="false">K54</f>
        <v>948.827</v>
      </c>
      <c r="L53" s="19" t="n">
        <f aca="false">L54</f>
        <v>0</v>
      </c>
      <c r="M53" s="16"/>
      <c r="N53" s="16"/>
      <c r="O53" s="4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collapsed="false" customFormat="false" customHeight="true" hidden="false" ht="108.75" outlineLevel="0" r="54">
      <c r="A54" s="11" t="n">
        <v>1</v>
      </c>
      <c r="B54" s="11" t="s">
        <v>126</v>
      </c>
      <c r="C54" s="11" t="n">
        <v>2019</v>
      </c>
      <c r="D54" s="11" t="s">
        <v>127</v>
      </c>
      <c r="E54" s="13" t="n">
        <v>14211.157</v>
      </c>
      <c r="F54" s="13" t="n">
        <f aca="false">G54+H54+I54+J54+K54+L54</f>
        <v>9488.268</v>
      </c>
      <c r="G54" s="13"/>
      <c r="H54" s="13" t="n">
        <v>8539.441</v>
      </c>
      <c r="I54" s="13"/>
      <c r="J54" s="13"/>
      <c r="K54" s="13" t="n">
        <v>948.827</v>
      </c>
      <c r="L54" s="13"/>
      <c r="M54" s="14" t="s">
        <v>128</v>
      </c>
      <c r="N54" s="14" t="s">
        <v>129</v>
      </c>
      <c r="O54" s="11" t="s">
        <v>130</v>
      </c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collapsed="false" customFormat="false" customHeight="true" hidden="false" ht="45" outlineLevel="0" r="55">
      <c r="A55" s="8" t="s">
        <v>131</v>
      </c>
      <c r="B55" s="9" t="s">
        <v>132</v>
      </c>
      <c r="C55" s="4"/>
      <c r="D55" s="4"/>
      <c r="E55" s="19" t="n">
        <f aca="false">E56+E57+E58</f>
        <v>3900</v>
      </c>
      <c r="F55" s="19" t="n">
        <f aca="false">F56+F57+F58</f>
        <v>3900</v>
      </c>
      <c r="G55" s="19" t="n">
        <f aca="false">G56+G57+G58</f>
        <v>0</v>
      </c>
      <c r="H55" s="19" t="n">
        <f aca="false">H56+H57+H58</f>
        <v>2500</v>
      </c>
      <c r="I55" s="19" t="n">
        <f aca="false">I56+I57+I58</f>
        <v>0</v>
      </c>
      <c r="J55" s="19" t="n">
        <f aca="false">J56+J57+J58</f>
        <v>700</v>
      </c>
      <c r="K55" s="19" t="n">
        <f aca="false">K56+K57+K58</f>
        <v>700</v>
      </c>
      <c r="L55" s="19" t="n">
        <f aca="false">L56+L57+L58</f>
        <v>0</v>
      </c>
      <c r="M55" s="16"/>
      <c r="N55" s="16"/>
      <c r="O55" s="4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</row>
    <row collapsed="false" customFormat="false" customHeight="false" hidden="false" ht="75" outlineLevel="0" r="56">
      <c r="A56" s="11" t="n">
        <v>1</v>
      </c>
      <c r="B56" s="12" t="s">
        <v>133</v>
      </c>
      <c r="C56" s="11" t="n">
        <v>2019</v>
      </c>
      <c r="D56" s="11" t="s">
        <v>134</v>
      </c>
      <c r="E56" s="13" t="n">
        <v>2500</v>
      </c>
      <c r="F56" s="13" t="n">
        <f aca="false">G56+H56+I56+J56+K56+L56</f>
        <v>2500</v>
      </c>
      <c r="G56" s="13"/>
      <c r="H56" s="13" t="n">
        <v>2500</v>
      </c>
      <c r="I56" s="13"/>
      <c r="J56" s="13"/>
      <c r="K56" s="13"/>
      <c r="L56" s="13"/>
      <c r="M56" s="14" t="s">
        <v>135</v>
      </c>
      <c r="N56" s="14" t="s">
        <v>136</v>
      </c>
      <c r="O56" s="11" t="s">
        <v>137</v>
      </c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</row>
    <row collapsed="false" customFormat="false" customHeight="true" hidden="false" ht="102.75" outlineLevel="0" r="57">
      <c r="A57" s="11" t="n">
        <v>2</v>
      </c>
      <c r="B57" s="12" t="s">
        <v>138</v>
      </c>
      <c r="C57" s="11" t="n">
        <v>2019</v>
      </c>
      <c r="D57" s="11" t="s">
        <v>134</v>
      </c>
      <c r="E57" s="13" t="n">
        <v>400</v>
      </c>
      <c r="F57" s="13" t="n">
        <f aca="false">G57+H57+I57+J57+K57+L57</f>
        <v>400</v>
      </c>
      <c r="G57" s="13"/>
      <c r="H57" s="13"/>
      <c r="I57" s="13"/>
      <c r="J57" s="13" t="n">
        <v>200</v>
      </c>
      <c r="K57" s="13" t="n">
        <v>200</v>
      </c>
      <c r="L57" s="13"/>
      <c r="M57" s="14" t="s">
        <v>139</v>
      </c>
      <c r="N57" s="14" t="s">
        <v>140</v>
      </c>
      <c r="O57" s="11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</row>
    <row collapsed="false" customFormat="false" customHeight="false" hidden="false" ht="60" outlineLevel="0" r="58">
      <c r="A58" s="11" t="n">
        <v>3</v>
      </c>
      <c r="B58" s="12" t="s">
        <v>141</v>
      </c>
      <c r="C58" s="11" t="n">
        <v>2019</v>
      </c>
      <c r="D58" s="11" t="s">
        <v>134</v>
      </c>
      <c r="E58" s="13" t="n">
        <v>1000</v>
      </c>
      <c r="F58" s="13" t="n">
        <f aca="false">G58+H58+I58+J58+K58+L58</f>
        <v>1000</v>
      </c>
      <c r="G58" s="13"/>
      <c r="H58" s="13"/>
      <c r="I58" s="13"/>
      <c r="J58" s="13" t="n">
        <v>500</v>
      </c>
      <c r="K58" s="13" t="n">
        <v>500</v>
      </c>
      <c r="L58" s="13"/>
      <c r="M58" s="14" t="s">
        <v>142</v>
      </c>
      <c r="N58" s="14" t="s">
        <v>143</v>
      </c>
      <c r="O58" s="11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</row>
    <row collapsed="false" customFormat="false" customHeight="true" hidden="false" ht="27.6" outlineLevel="0" r="59">
      <c r="A59" s="8" t="s">
        <v>144</v>
      </c>
      <c r="B59" s="9" t="s">
        <v>145</v>
      </c>
      <c r="C59" s="9"/>
      <c r="D59" s="9"/>
      <c r="E59" s="19" t="n">
        <f aca="false">SUM(E60:E67)</f>
        <v>136439.017</v>
      </c>
      <c r="F59" s="19" t="n">
        <f aca="false">SUM(F60:F67)</f>
        <v>52303.381</v>
      </c>
      <c r="G59" s="19" t="n">
        <f aca="false">SUM(G60:G67)</f>
        <v>25848.007</v>
      </c>
      <c r="H59" s="19" t="n">
        <f aca="false">SUM(H60:H67)</f>
        <v>0</v>
      </c>
      <c r="I59" s="19" t="n">
        <f aca="false">SUM(I60:I67)</f>
        <v>0</v>
      </c>
      <c r="J59" s="19" t="n">
        <f aca="false">SUM(J60:J67)</f>
        <v>12317.629</v>
      </c>
      <c r="K59" s="19" t="n">
        <f aca="false">SUM(K60:K67)</f>
        <v>14137.745</v>
      </c>
      <c r="L59" s="19" t="n">
        <f aca="false">SUM(L60:L67)</f>
        <v>0</v>
      </c>
      <c r="M59" s="16"/>
      <c r="N59" s="16"/>
      <c r="O59" s="4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</row>
    <row collapsed="false" customFormat="false" customHeight="false" hidden="false" ht="60" outlineLevel="0" r="60">
      <c r="A60" s="11" t="n">
        <v>1</v>
      </c>
      <c r="B60" s="12" t="s">
        <v>146</v>
      </c>
      <c r="C60" s="26" t="s">
        <v>45</v>
      </c>
      <c r="D60" s="11" t="s">
        <v>147</v>
      </c>
      <c r="E60" s="13" t="n">
        <v>89851.509</v>
      </c>
      <c r="F60" s="13" t="n">
        <f aca="false">G60+H60+I60+J60+K60+L60</f>
        <v>11241.609</v>
      </c>
      <c r="G60" s="27"/>
      <c r="H60" s="28"/>
      <c r="I60" s="27"/>
      <c r="J60" s="29" t="n">
        <v>11241.609</v>
      </c>
      <c r="K60" s="27"/>
      <c r="L60" s="30"/>
      <c r="M60" s="14" t="s">
        <v>148</v>
      </c>
      <c r="N60" s="14" t="s">
        <v>149</v>
      </c>
      <c r="O60" s="4" t="s">
        <v>48</v>
      </c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</row>
    <row collapsed="false" customFormat="false" customHeight="false" hidden="false" ht="75" outlineLevel="0" r="61">
      <c r="A61" s="11" t="n">
        <v>2</v>
      </c>
      <c r="B61" s="12" t="s">
        <v>150</v>
      </c>
      <c r="C61" s="26" t="s">
        <v>45</v>
      </c>
      <c r="D61" s="11" t="s">
        <v>147</v>
      </c>
      <c r="E61" s="13" t="n">
        <v>6314.8</v>
      </c>
      <c r="F61" s="13" t="n">
        <f aca="false">G61+H61+I61+J61+K61+L61</f>
        <v>1076.02</v>
      </c>
      <c r="G61" s="27"/>
      <c r="H61" s="28"/>
      <c r="I61" s="27"/>
      <c r="J61" s="29" t="n">
        <v>1076.02</v>
      </c>
      <c r="K61" s="27"/>
      <c r="L61" s="30"/>
      <c r="M61" s="14" t="s">
        <v>151</v>
      </c>
      <c r="N61" s="14" t="s">
        <v>149</v>
      </c>
      <c r="O61" s="4" t="s">
        <v>48</v>
      </c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</row>
    <row collapsed="false" customFormat="false" customHeight="false" hidden="false" ht="90" outlineLevel="0" r="62">
      <c r="A62" s="11" t="n">
        <v>3</v>
      </c>
      <c r="B62" s="22" t="s">
        <v>152</v>
      </c>
      <c r="C62" s="11" t="n">
        <v>2019</v>
      </c>
      <c r="D62" s="31" t="s">
        <v>153</v>
      </c>
      <c r="E62" s="32" t="n">
        <v>3379.458</v>
      </c>
      <c r="F62" s="13" t="n">
        <f aca="false">G62+H62+I62+J62+K62+L62</f>
        <v>3379.458</v>
      </c>
      <c r="G62" s="13"/>
      <c r="H62" s="13"/>
      <c r="I62" s="13"/>
      <c r="J62" s="13"/>
      <c r="K62" s="32" t="n">
        <v>3379.458</v>
      </c>
      <c r="L62" s="13"/>
      <c r="M62" s="33" t="s">
        <v>154</v>
      </c>
      <c r="N62" s="14" t="s">
        <v>155</v>
      </c>
      <c r="O62" s="4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</row>
    <row collapsed="false" customFormat="false" customHeight="false" hidden="false" ht="90" outlineLevel="0" r="63">
      <c r="A63" s="11" t="n">
        <v>4</v>
      </c>
      <c r="B63" s="12" t="s">
        <v>156</v>
      </c>
      <c r="C63" s="11" t="n">
        <v>2019</v>
      </c>
      <c r="D63" s="31" t="s">
        <v>153</v>
      </c>
      <c r="E63" s="13" t="n">
        <v>6993.064</v>
      </c>
      <c r="F63" s="13" t="n">
        <f aca="false">G63+H63+I63+J63+K63+L63</f>
        <v>6915.784</v>
      </c>
      <c r="G63" s="13" t="n">
        <v>6224.206</v>
      </c>
      <c r="H63" s="13"/>
      <c r="I63" s="13"/>
      <c r="J63" s="13"/>
      <c r="K63" s="13" t="n">
        <v>691.578</v>
      </c>
      <c r="L63" s="13"/>
      <c r="M63" s="14" t="s">
        <v>157</v>
      </c>
      <c r="N63" s="14" t="s">
        <v>149</v>
      </c>
      <c r="O63" s="4" t="s">
        <v>55</v>
      </c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</row>
    <row collapsed="false" customFormat="false" customHeight="true" hidden="false" ht="68.25" outlineLevel="0" r="64">
      <c r="A64" s="11" t="n">
        <v>5</v>
      </c>
      <c r="B64" s="12" t="s">
        <v>158</v>
      </c>
      <c r="C64" s="11" t="n">
        <v>2019</v>
      </c>
      <c r="D64" s="31" t="s">
        <v>153</v>
      </c>
      <c r="E64" s="13" t="n">
        <v>5970.157</v>
      </c>
      <c r="F64" s="13" t="n">
        <f aca="false">G64+H64+I64+J64+K64+L64</f>
        <v>5900.279</v>
      </c>
      <c r="G64" s="13" t="n">
        <v>4720.223</v>
      </c>
      <c r="H64" s="13"/>
      <c r="I64" s="13"/>
      <c r="J64" s="13"/>
      <c r="K64" s="13" t="n">
        <v>1180.056</v>
      </c>
      <c r="L64" s="13"/>
      <c r="M64" s="14" t="s">
        <v>159</v>
      </c>
      <c r="N64" s="14" t="s">
        <v>160</v>
      </c>
      <c r="O64" s="4" t="s">
        <v>55</v>
      </c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</row>
    <row collapsed="false" customFormat="false" customHeight="true" hidden="false" ht="149.25" outlineLevel="0" r="65">
      <c r="A65" s="11" t="n">
        <v>6</v>
      </c>
      <c r="B65" s="22" t="s">
        <v>161</v>
      </c>
      <c r="C65" s="11" t="n">
        <v>2019</v>
      </c>
      <c r="D65" s="31" t="s">
        <v>153</v>
      </c>
      <c r="E65" s="32" t="n">
        <v>6500</v>
      </c>
      <c r="F65" s="13" t="n">
        <f aca="false">G65+H65+I65+J65+K65+L65</f>
        <v>6500</v>
      </c>
      <c r="G65" s="13"/>
      <c r="H65" s="13"/>
      <c r="I65" s="13"/>
      <c r="J65" s="13"/>
      <c r="K65" s="32" t="n">
        <v>6500</v>
      </c>
      <c r="L65" s="13"/>
      <c r="M65" s="33" t="s">
        <v>162</v>
      </c>
      <c r="N65" s="14" t="s">
        <v>163</v>
      </c>
      <c r="O65" s="4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</row>
    <row collapsed="false" customFormat="false" customHeight="false" hidden="false" ht="76.5" outlineLevel="0" r="66">
      <c r="A66" s="11" t="n">
        <v>7</v>
      </c>
      <c r="B66" s="12" t="s">
        <v>164</v>
      </c>
      <c r="C66" s="11" t="n">
        <v>2019</v>
      </c>
      <c r="D66" s="31" t="s">
        <v>153</v>
      </c>
      <c r="E66" s="13" t="n">
        <v>6646.288</v>
      </c>
      <c r="F66" s="13" t="n">
        <f aca="false">G66+H66+I66+J66+K66+L66</f>
        <v>6576.293</v>
      </c>
      <c r="G66" s="13" t="n">
        <v>5261.034</v>
      </c>
      <c r="H66" s="13"/>
      <c r="I66" s="13"/>
      <c r="J66" s="13"/>
      <c r="K66" s="13" t="n">
        <v>1315.259</v>
      </c>
      <c r="L66" s="13"/>
      <c r="M66" s="14" t="s">
        <v>165</v>
      </c>
      <c r="N66" s="14" t="s">
        <v>160</v>
      </c>
      <c r="O66" s="4" t="s">
        <v>55</v>
      </c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</row>
    <row collapsed="false" customFormat="false" customHeight="false" hidden="false" ht="76.5" outlineLevel="0" r="67">
      <c r="A67" s="11" t="n">
        <v>8</v>
      </c>
      <c r="B67" s="12" t="s">
        <v>166</v>
      </c>
      <c r="C67" s="11" t="n">
        <v>2019</v>
      </c>
      <c r="D67" s="31" t="s">
        <v>153</v>
      </c>
      <c r="E67" s="13" t="n">
        <v>10783.741</v>
      </c>
      <c r="F67" s="13" t="n">
        <f aca="false">G67+H67+I67+J67+K67+L67</f>
        <v>10713.938</v>
      </c>
      <c r="G67" s="13" t="n">
        <v>9642.544</v>
      </c>
      <c r="H67" s="13"/>
      <c r="I67" s="13"/>
      <c r="J67" s="13"/>
      <c r="K67" s="13" t="n">
        <v>1071.394</v>
      </c>
      <c r="L67" s="13"/>
      <c r="M67" s="14" t="s">
        <v>167</v>
      </c>
      <c r="N67" s="14" t="s">
        <v>160</v>
      </c>
      <c r="O67" s="4" t="s">
        <v>55</v>
      </c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</row>
    <row collapsed="false" customFormat="false" customHeight="true" hidden="false" ht="25.15" outlineLevel="0" r="68">
      <c r="A68" s="8" t="s">
        <v>168</v>
      </c>
      <c r="B68" s="9" t="s">
        <v>169</v>
      </c>
      <c r="C68" s="9"/>
      <c r="D68" s="9"/>
      <c r="E68" s="19" t="n">
        <f aca="false">SUM(E69:E82)</f>
        <v>137903.403</v>
      </c>
      <c r="F68" s="19" t="n">
        <f aca="false">SUM(F69:F82)</f>
        <v>106423.978</v>
      </c>
      <c r="G68" s="19" t="n">
        <f aca="false">SUM(G69:G82)</f>
        <v>32943.055</v>
      </c>
      <c r="H68" s="19" t="n">
        <f aca="false">SUM(H69:H82)</f>
        <v>0</v>
      </c>
      <c r="I68" s="19" t="n">
        <f aca="false">SUM(I69:I82)</f>
        <v>0</v>
      </c>
      <c r="J68" s="19" t="n">
        <f aca="false">SUM(J69:J82)</f>
        <v>22057.684</v>
      </c>
      <c r="K68" s="19" t="n">
        <f aca="false">SUM(K69:K82)</f>
        <v>3660.339</v>
      </c>
      <c r="L68" s="19" t="n">
        <f aca="false">SUM(L69:L82)</f>
        <v>47762.9</v>
      </c>
      <c r="M68" s="16"/>
      <c r="N68" s="16"/>
      <c r="O68" s="4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</row>
    <row collapsed="false" customFormat="false" customHeight="false" hidden="false" ht="90" outlineLevel="0" r="69">
      <c r="A69" s="11" t="n">
        <v>1</v>
      </c>
      <c r="B69" s="22" t="s">
        <v>170</v>
      </c>
      <c r="C69" s="11" t="s">
        <v>45</v>
      </c>
      <c r="D69" s="11" t="s">
        <v>171</v>
      </c>
      <c r="E69" s="13" t="n">
        <v>16262.945</v>
      </c>
      <c r="F69" s="13" t="n">
        <f aca="false">G69+H69+I69+J69+K69+L69</f>
        <v>9768.738</v>
      </c>
      <c r="G69" s="13"/>
      <c r="H69" s="13"/>
      <c r="I69" s="13"/>
      <c r="J69" s="34" t="n">
        <v>9768.738</v>
      </c>
      <c r="K69" s="13"/>
      <c r="L69" s="13"/>
      <c r="M69" s="14" t="s">
        <v>172</v>
      </c>
      <c r="N69" s="14" t="s">
        <v>173</v>
      </c>
      <c r="O69" s="11" t="s">
        <v>48</v>
      </c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</row>
    <row collapsed="false" customFormat="false" customHeight="false" hidden="false" ht="75" outlineLevel="0" r="70">
      <c r="A70" s="11" t="n">
        <v>2</v>
      </c>
      <c r="B70" s="22" t="s">
        <v>174</v>
      </c>
      <c r="C70" s="11" t="s">
        <v>45</v>
      </c>
      <c r="D70" s="11" t="s">
        <v>171</v>
      </c>
      <c r="E70" s="13" t="n">
        <v>9654.9</v>
      </c>
      <c r="F70" s="13" t="n">
        <f aca="false">G70+H70+I70+J70+K70+L70</f>
        <v>6356.474</v>
      </c>
      <c r="G70" s="13"/>
      <c r="H70" s="13"/>
      <c r="I70" s="13"/>
      <c r="J70" s="24" t="n">
        <v>6356.474</v>
      </c>
      <c r="K70" s="13"/>
      <c r="L70" s="13"/>
      <c r="M70" s="14" t="s">
        <v>175</v>
      </c>
      <c r="N70" s="14" t="s">
        <v>173</v>
      </c>
      <c r="O70" s="11" t="s">
        <v>48</v>
      </c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</row>
    <row collapsed="false" customFormat="false" customHeight="false" hidden="false" ht="105" outlineLevel="0" r="71">
      <c r="A71" s="11" t="n">
        <v>3</v>
      </c>
      <c r="B71" s="12" t="s">
        <v>176</v>
      </c>
      <c r="C71" s="11" t="s">
        <v>45</v>
      </c>
      <c r="D71" s="11" t="s">
        <v>171</v>
      </c>
      <c r="E71" s="13" t="n">
        <v>1929.373</v>
      </c>
      <c r="F71" s="13" t="n">
        <f aca="false">G71+H71+I71+J71+K71+L71</f>
        <v>575.001</v>
      </c>
      <c r="G71" s="13"/>
      <c r="H71" s="13"/>
      <c r="I71" s="13"/>
      <c r="J71" s="13" t="n">
        <v>575.001</v>
      </c>
      <c r="K71" s="13"/>
      <c r="L71" s="13"/>
      <c r="M71" s="14" t="s">
        <v>175</v>
      </c>
      <c r="N71" s="14" t="s">
        <v>173</v>
      </c>
      <c r="O71" s="11" t="s">
        <v>48</v>
      </c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</row>
    <row collapsed="false" customFormat="false" customHeight="false" hidden="false" ht="90" outlineLevel="0" r="72">
      <c r="A72" s="11" t="n">
        <v>4</v>
      </c>
      <c r="B72" s="12" t="s">
        <v>177</v>
      </c>
      <c r="C72" s="11" t="s">
        <v>45</v>
      </c>
      <c r="D72" s="11" t="s">
        <v>171</v>
      </c>
      <c r="E72" s="13" t="n">
        <v>3385.073</v>
      </c>
      <c r="F72" s="13" t="n">
        <f aca="false">G72+H72+I72+J72+K72+L72</f>
        <v>2553.762</v>
      </c>
      <c r="G72" s="13"/>
      <c r="H72" s="13"/>
      <c r="I72" s="13"/>
      <c r="J72" s="13" t="n">
        <v>2553.762</v>
      </c>
      <c r="K72" s="13"/>
      <c r="L72" s="13"/>
      <c r="M72" s="14" t="s">
        <v>175</v>
      </c>
      <c r="N72" s="14" t="s">
        <v>173</v>
      </c>
      <c r="O72" s="11" t="s">
        <v>48</v>
      </c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</row>
    <row collapsed="false" customFormat="false" customHeight="false" hidden="false" ht="105" outlineLevel="0" r="73">
      <c r="A73" s="11" t="n">
        <v>5</v>
      </c>
      <c r="B73" s="12" t="s">
        <v>178</v>
      </c>
      <c r="C73" s="11" t="s">
        <v>45</v>
      </c>
      <c r="D73" s="11" t="s">
        <v>171</v>
      </c>
      <c r="E73" s="13" t="n">
        <v>1573.312</v>
      </c>
      <c r="F73" s="13" t="n">
        <f aca="false">G73+H73+I73+J73+K73+L73</f>
        <v>673.053</v>
      </c>
      <c r="G73" s="13"/>
      <c r="H73" s="13"/>
      <c r="I73" s="13"/>
      <c r="J73" s="13" t="n">
        <v>673.053</v>
      </c>
      <c r="K73" s="13"/>
      <c r="L73" s="13"/>
      <c r="M73" s="14" t="s">
        <v>175</v>
      </c>
      <c r="N73" s="14" t="s">
        <v>173</v>
      </c>
      <c r="O73" s="11" t="s">
        <v>48</v>
      </c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</row>
    <row collapsed="false" customFormat="false" customHeight="false" hidden="false" ht="105" outlineLevel="0" r="74">
      <c r="A74" s="11" t="n">
        <v>6</v>
      </c>
      <c r="B74" s="12" t="s">
        <v>179</v>
      </c>
      <c r="C74" s="11" t="s">
        <v>45</v>
      </c>
      <c r="D74" s="11" t="s">
        <v>171</v>
      </c>
      <c r="E74" s="13" t="n">
        <v>1507.024</v>
      </c>
      <c r="F74" s="13" t="n">
        <f aca="false">G74+H74+I74+J74+K74+L74</f>
        <v>343.098</v>
      </c>
      <c r="G74" s="13"/>
      <c r="H74" s="13"/>
      <c r="I74" s="13"/>
      <c r="J74" s="13" t="n">
        <v>343.098</v>
      </c>
      <c r="K74" s="13"/>
      <c r="L74" s="13"/>
      <c r="M74" s="14" t="s">
        <v>175</v>
      </c>
      <c r="N74" s="14" t="s">
        <v>173</v>
      </c>
      <c r="O74" s="11" t="s">
        <v>48</v>
      </c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</row>
    <row collapsed="false" customFormat="false" customHeight="false" hidden="false" ht="90" outlineLevel="0" r="75">
      <c r="A75" s="11" t="n">
        <v>7</v>
      </c>
      <c r="B75" s="12" t="s">
        <v>180</v>
      </c>
      <c r="C75" s="11" t="s">
        <v>45</v>
      </c>
      <c r="D75" s="11" t="s">
        <v>171</v>
      </c>
      <c r="E75" s="13" t="n">
        <v>2832.648</v>
      </c>
      <c r="F75" s="13" t="n">
        <f aca="false">G75+H75+I75+J75+K75+L75</f>
        <v>1771.723</v>
      </c>
      <c r="G75" s="13"/>
      <c r="H75" s="13"/>
      <c r="I75" s="13"/>
      <c r="J75" s="13" t="n">
        <v>1771.723</v>
      </c>
      <c r="K75" s="13"/>
      <c r="L75" s="13"/>
      <c r="M75" s="14" t="s">
        <v>175</v>
      </c>
      <c r="N75" s="14" t="s">
        <v>173</v>
      </c>
      <c r="O75" s="11" t="s">
        <v>48</v>
      </c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collapsed="false" customFormat="false" customHeight="false" hidden="false" ht="105" outlineLevel="0" r="76">
      <c r="A76" s="11" t="n">
        <v>8</v>
      </c>
      <c r="B76" s="22" t="s">
        <v>181</v>
      </c>
      <c r="C76" s="11" t="s">
        <v>45</v>
      </c>
      <c r="D76" s="11" t="s">
        <v>171</v>
      </c>
      <c r="E76" s="13" t="n">
        <v>586.333</v>
      </c>
      <c r="F76" s="13" t="n">
        <f aca="false">G76+H76+I76+J76+K76+L76</f>
        <v>15.835</v>
      </c>
      <c r="G76" s="13"/>
      <c r="H76" s="13"/>
      <c r="I76" s="13"/>
      <c r="J76" s="13" t="n">
        <v>15.835</v>
      </c>
      <c r="K76" s="13"/>
      <c r="L76" s="13"/>
      <c r="M76" s="14" t="s">
        <v>175</v>
      </c>
      <c r="N76" s="14" t="s">
        <v>173</v>
      </c>
      <c r="O76" s="11" t="s">
        <v>48</v>
      </c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</row>
    <row collapsed="false" customFormat="false" customHeight="false" hidden="false" ht="150" outlineLevel="0" r="77">
      <c r="A77" s="11" t="n">
        <v>9</v>
      </c>
      <c r="B77" s="12" t="s">
        <v>182</v>
      </c>
      <c r="C77" s="11" t="s">
        <v>45</v>
      </c>
      <c r="D77" s="11" t="s">
        <v>183</v>
      </c>
      <c r="E77" s="13" t="n">
        <v>36167.609</v>
      </c>
      <c r="F77" s="13" t="n">
        <f aca="false">G77+H77+I77+J77+K77+L77</f>
        <v>30000</v>
      </c>
      <c r="G77" s="13"/>
      <c r="H77" s="13"/>
      <c r="I77" s="13"/>
      <c r="J77" s="13"/>
      <c r="K77" s="13"/>
      <c r="L77" s="13" t="n">
        <v>30000</v>
      </c>
      <c r="M77" s="14" t="s">
        <v>184</v>
      </c>
      <c r="N77" s="14" t="s">
        <v>173</v>
      </c>
      <c r="O77" s="11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collapsed="false" customFormat="false" customHeight="false" hidden="false" ht="90" outlineLevel="0" r="78">
      <c r="A78" s="11" t="n">
        <v>10</v>
      </c>
      <c r="B78" s="12" t="s">
        <v>185</v>
      </c>
      <c r="C78" s="11" t="n">
        <v>2019</v>
      </c>
      <c r="D78" s="11" t="s">
        <v>183</v>
      </c>
      <c r="E78" s="13" t="n">
        <v>23415.059</v>
      </c>
      <c r="F78" s="13" t="n">
        <f aca="false">G78+H78+I78+J78+K78+L78</f>
        <v>15000</v>
      </c>
      <c r="G78" s="13" t="n">
        <v>13500</v>
      </c>
      <c r="H78" s="13"/>
      <c r="I78" s="13"/>
      <c r="J78" s="13"/>
      <c r="K78" s="13" t="n">
        <v>1500</v>
      </c>
      <c r="L78" s="13"/>
      <c r="M78" s="14" t="s">
        <v>186</v>
      </c>
      <c r="N78" s="14" t="s">
        <v>173</v>
      </c>
      <c r="O78" s="4" t="s">
        <v>55</v>
      </c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collapsed="false" customFormat="false" customHeight="false" hidden="false" ht="60" outlineLevel="0" r="79">
      <c r="A79" s="11" t="n">
        <v>11</v>
      </c>
      <c r="B79" s="12" t="s">
        <v>187</v>
      </c>
      <c r="C79" s="11" t="n">
        <v>2019</v>
      </c>
      <c r="D79" s="11" t="s">
        <v>183</v>
      </c>
      <c r="E79" s="13" t="n">
        <v>22826.227</v>
      </c>
      <c r="F79" s="13" t="n">
        <f aca="false">G79+H79+I79+J79+K79+L79</f>
        <v>21603.394</v>
      </c>
      <c r="G79" s="13" t="n">
        <v>19443.055</v>
      </c>
      <c r="H79" s="13"/>
      <c r="I79" s="13"/>
      <c r="J79" s="13"/>
      <c r="K79" s="13" t="n">
        <v>2160.339</v>
      </c>
      <c r="L79" s="13"/>
      <c r="M79" s="14" t="s">
        <v>188</v>
      </c>
      <c r="N79" s="14" t="s">
        <v>173</v>
      </c>
      <c r="O79" s="4" t="s">
        <v>55</v>
      </c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</row>
    <row collapsed="false" customFormat="false" customHeight="false" hidden="false" ht="90" outlineLevel="0" r="80">
      <c r="A80" s="11" t="n">
        <v>12</v>
      </c>
      <c r="B80" s="35" t="s">
        <v>189</v>
      </c>
      <c r="C80" s="11" t="n">
        <v>2019</v>
      </c>
      <c r="D80" s="11" t="s">
        <v>183</v>
      </c>
      <c r="E80" s="36" t="n">
        <v>3916.3</v>
      </c>
      <c r="F80" s="13" t="n">
        <f aca="false">G80+H80+I80+J80+K80+L80</f>
        <v>3916.3</v>
      </c>
      <c r="G80" s="13"/>
      <c r="H80" s="13"/>
      <c r="I80" s="13"/>
      <c r="J80" s="13"/>
      <c r="K80" s="21"/>
      <c r="L80" s="36" t="n">
        <v>3916.3</v>
      </c>
      <c r="M80" s="14" t="s">
        <v>190</v>
      </c>
      <c r="N80" s="14" t="s">
        <v>173</v>
      </c>
      <c r="O80" s="11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collapsed="false" customFormat="false" customHeight="false" hidden="false" ht="120" outlineLevel="0" r="81">
      <c r="A81" s="11" t="n">
        <v>13</v>
      </c>
      <c r="B81" s="37" t="s">
        <v>191</v>
      </c>
      <c r="C81" s="11" t="n">
        <v>2019</v>
      </c>
      <c r="D81" s="11" t="s">
        <v>183</v>
      </c>
      <c r="E81" s="36" t="n">
        <v>2127.9</v>
      </c>
      <c r="F81" s="13" t="n">
        <f aca="false">G81+H81+I81+J81+K81+L81</f>
        <v>2127.9</v>
      </c>
      <c r="G81" s="13"/>
      <c r="H81" s="13"/>
      <c r="I81" s="13"/>
      <c r="J81" s="13"/>
      <c r="K81" s="21"/>
      <c r="L81" s="36" t="n">
        <v>2127.9</v>
      </c>
      <c r="M81" s="14" t="s">
        <v>190</v>
      </c>
      <c r="N81" s="14" t="s">
        <v>173</v>
      </c>
      <c r="O81" s="11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</row>
    <row collapsed="false" customFormat="false" customHeight="false" hidden="false" ht="105" outlineLevel="0" r="82">
      <c r="A82" s="11" t="n">
        <v>14</v>
      </c>
      <c r="B82" s="38" t="s">
        <v>192</v>
      </c>
      <c r="C82" s="11" t="n">
        <v>2019</v>
      </c>
      <c r="D82" s="11" t="s">
        <v>183</v>
      </c>
      <c r="E82" s="39" t="n">
        <v>11718.7</v>
      </c>
      <c r="F82" s="40" t="n">
        <f aca="false">G82+H82+I82+J82+K82+L82</f>
        <v>11718.7</v>
      </c>
      <c r="G82" s="13"/>
      <c r="H82" s="13"/>
      <c r="I82" s="13"/>
      <c r="J82" s="13"/>
      <c r="K82" s="21"/>
      <c r="L82" s="41" t="n">
        <v>11718.7</v>
      </c>
      <c r="M82" s="14" t="s">
        <v>190</v>
      </c>
      <c r="N82" s="14" t="s">
        <v>173</v>
      </c>
      <c r="O82" s="11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</row>
    <row collapsed="false" customFormat="false" customHeight="true" hidden="false" ht="25.9" outlineLevel="0" r="83">
      <c r="A83" s="42" t="s">
        <v>193</v>
      </c>
      <c r="B83" s="43" t="s">
        <v>194</v>
      </c>
      <c r="C83" s="43"/>
      <c r="D83" s="43"/>
      <c r="E83" s="44" t="n">
        <f aca="false">E84+E85+E86+E87</f>
        <v>41489.377</v>
      </c>
      <c r="F83" s="44" t="n">
        <f aca="false">F84+F85+F86+F87</f>
        <v>23312.761</v>
      </c>
      <c r="G83" s="44" t="n">
        <f aca="false">G84+G85+G86+G87</f>
        <v>16200</v>
      </c>
      <c r="H83" s="44" t="n">
        <f aca="false">H84+H85+H86+H87</f>
        <v>0</v>
      </c>
      <c r="I83" s="44" t="n">
        <f aca="false">I84+I85+I86+I87</f>
        <v>0</v>
      </c>
      <c r="J83" s="44" t="n">
        <f aca="false">J84+J85+J86+J87</f>
        <v>0</v>
      </c>
      <c r="K83" s="44" t="n">
        <f aca="false">K84+K85+K86+K87</f>
        <v>2550</v>
      </c>
      <c r="L83" s="44" t="n">
        <f aca="false">L84+L85+L86+L87</f>
        <v>4562.761</v>
      </c>
      <c r="M83" s="45"/>
      <c r="N83" s="45"/>
      <c r="O83" s="5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</row>
    <row collapsed="false" customFormat="false" customHeight="false" hidden="false" ht="150" outlineLevel="0" r="84">
      <c r="A84" s="11" t="n">
        <v>1</v>
      </c>
      <c r="B84" s="12" t="s">
        <v>195</v>
      </c>
      <c r="C84" s="11" t="n">
        <v>2019</v>
      </c>
      <c r="D84" s="11" t="s">
        <v>196</v>
      </c>
      <c r="E84" s="13" t="n">
        <v>35511.688</v>
      </c>
      <c r="F84" s="13" t="n">
        <f aca="false">G84+H84+I84+J84+K84+L84</f>
        <v>18000</v>
      </c>
      <c r="G84" s="13" t="n">
        <v>16200</v>
      </c>
      <c r="H84" s="13"/>
      <c r="I84" s="13"/>
      <c r="J84" s="13"/>
      <c r="K84" s="13" t="n">
        <v>1800</v>
      </c>
      <c r="L84" s="13"/>
      <c r="M84" s="14" t="s">
        <v>197</v>
      </c>
      <c r="N84" s="14" t="s">
        <v>198</v>
      </c>
      <c r="O84" s="4" t="s">
        <v>55</v>
      </c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</row>
    <row collapsed="false" customFormat="false" customHeight="false" hidden="false" ht="140.25" outlineLevel="0" r="85">
      <c r="A85" s="11" t="n">
        <v>2</v>
      </c>
      <c r="B85" s="12" t="s">
        <v>199</v>
      </c>
      <c r="C85" s="11" t="n">
        <v>2019</v>
      </c>
      <c r="D85" s="11" t="s">
        <v>196</v>
      </c>
      <c r="E85" s="13" t="n">
        <v>2315.893</v>
      </c>
      <c r="F85" s="13" t="n">
        <f aca="false">G85+H85+I85+J85+K85+L85</f>
        <v>2315.893</v>
      </c>
      <c r="G85" s="13"/>
      <c r="H85" s="13"/>
      <c r="I85" s="13"/>
      <c r="J85" s="13"/>
      <c r="K85" s="13"/>
      <c r="L85" s="13" t="n">
        <v>2315.893</v>
      </c>
      <c r="M85" s="14" t="s">
        <v>200</v>
      </c>
      <c r="N85" s="14" t="s">
        <v>198</v>
      </c>
      <c r="O85" s="11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</row>
    <row collapsed="false" customFormat="false" customHeight="false" hidden="false" ht="140.25" outlineLevel="0" r="86">
      <c r="A86" s="11" t="n">
        <v>3</v>
      </c>
      <c r="B86" s="12" t="s">
        <v>201</v>
      </c>
      <c r="C86" s="11" t="n">
        <v>2019</v>
      </c>
      <c r="D86" s="11" t="s">
        <v>196</v>
      </c>
      <c r="E86" s="13" t="n">
        <v>2246.868</v>
      </c>
      <c r="F86" s="13" t="n">
        <f aca="false">G86+H86+I86+J86+K86+L86</f>
        <v>2246.868</v>
      </c>
      <c r="G86" s="13"/>
      <c r="H86" s="13"/>
      <c r="I86" s="13"/>
      <c r="J86" s="13"/>
      <c r="K86" s="13"/>
      <c r="L86" s="13" t="n">
        <v>2246.868</v>
      </c>
      <c r="M86" s="14" t="s">
        <v>200</v>
      </c>
      <c r="N86" s="14" t="s">
        <v>198</v>
      </c>
      <c r="O86" s="11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</row>
    <row collapsed="false" customFormat="false" customHeight="false" hidden="false" ht="140.25" outlineLevel="0" r="87">
      <c r="A87" s="11" t="n">
        <v>4</v>
      </c>
      <c r="B87" s="12" t="s">
        <v>202</v>
      </c>
      <c r="C87" s="11" t="n">
        <v>2019</v>
      </c>
      <c r="D87" s="11" t="s">
        <v>196</v>
      </c>
      <c r="E87" s="13" t="n">
        <v>1414.928</v>
      </c>
      <c r="F87" s="13" t="n">
        <f aca="false">G87+H87+I87+J87+K87+L87</f>
        <v>750</v>
      </c>
      <c r="G87" s="13"/>
      <c r="H87" s="13"/>
      <c r="I87" s="13"/>
      <c r="J87" s="13"/>
      <c r="K87" s="13" t="n">
        <v>750</v>
      </c>
      <c r="L87" s="13"/>
      <c r="M87" s="14" t="s">
        <v>200</v>
      </c>
      <c r="N87" s="14" t="s">
        <v>198</v>
      </c>
      <c r="O87" s="11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</row>
    <row collapsed="false" customFormat="false" customHeight="true" hidden="false" ht="26.45" outlineLevel="0" r="88">
      <c r="A88" s="8" t="s">
        <v>203</v>
      </c>
      <c r="B88" s="9" t="s">
        <v>204</v>
      </c>
      <c r="C88" s="9"/>
      <c r="D88" s="9"/>
      <c r="E88" s="19" t="n">
        <f aca="false">SUM(E89:E93)</f>
        <v>33030.73</v>
      </c>
      <c r="F88" s="19" t="n">
        <f aca="false">SUM(F89:F93)</f>
        <v>32814.953</v>
      </c>
      <c r="G88" s="19" t="n">
        <f aca="false">SUM(G89:G93)</f>
        <v>0</v>
      </c>
      <c r="H88" s="19" t="n">
        <f aca="false">SUM(H89:H93)</f>
        <v>0</v>
      </c>
      <c r="I88" s="19" t="n">
        <f aca="false">SUM(I89:I93)</f>
        <v>0</v>
      </c>
      <c r="J88" s="19" t="n">
        <f aca="false">SUM(J89:J93)</f>
        <v>0</v>
      </c>
      <c r="K88" s="19" t="n">
        <f aca="false">SUM(K89:K93)</f>
        <v>1000</v>
      </c>
      <c r="L88" s="19" t="n">
        <f aca="false">SUM(L89:L93)</f>
        <v>31814.953</v>
      </c>
      <c r="M88" s="16"/>
      <c r="N88" s="16"/>
      <c r="O88" s="4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</row>
    <row collapsed="false" customFormat="false" customHeight="false" hidden="false" ht="90" outlineLevel="0" r="89">
      <c r="A89" s="11" t="n">
        <v>1</v>
      </c>
      <c r="B89" s="46" t="s">
        <v>205</v>
      </c>
      <c r="C89" s="11" t="n">
        <v>2019</v>
      </c>
      <c r="D89" s="11" t="s">
        <v>206</v>
      </c>
      <c r="E89" s="47" t="n">
        <v>22718.824</v>
      </c>
      <c r="F89" s="13" t="n">
        <f aca="false">G89+H89+I89+J89+K89+L89</f>
        <v>22558.824</v>
      </c>
      <c r="G89" s="13"/>
      <c r="H89" s="13"/>
      <c r="I89" s="13"/>
      <c r="J89" s="13"/>
      <c r="K89" s="13"/>
      <c r="L89" s="48" t="n">
        <v>22558.824</v>
      </c>
      <c r="M89" s="49" t="s">
        <v>207</v>
      </c>
      <c r="N89" s="14" t="s">
        <v>208</v>
      </c>
      <c r="O89" s="4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</row>
    <row collapsed="false" customFormat="false" customHeight="false" hidden="false" ht="140.25" outlineLevel="0" r="90">
      <c r="A90" s="11" t="n">
        <v>2</v>
      </c>
      <c r="B90" s="50" t="s">
        <v>209</v>
      </c>
      <c r="C90" s="11" t="n">
        <v>2019</v>
      </c>
      <c r="D90" s="11" t="s">
        <v>206</v>
      </c>
      <c r="E90" s="48" t="n">
        <v>4712.017</v>
      </c>
      <c r="F90" s="13" t="n">
        <f aca="false">G90+H90+I90+J90+K90+L90</f>
        <v>4658.223</v>
      </c>
      <c r="G90" s="13"/>
      <c r="H90" s="13"/>
      <c r="I90" s="13"/>
      <c r="J90" s="13"/>
      <c r="K90" s="13"/>
      <c r="L90" s="48" t="n">
        <v>4658.223</v>
      </c>
      <c r="M90" s="49" t="s">
        <v>210</v>
      </c>
      <c r="N90" s="14" t="s">
        <v>25</v>
      </c>
      <c r="O90" s="4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</row>
    <row collapsed="false" customFormat="false" customHeight="false" hidden="false" ht="105" outlineLevel="0" r="91">
      <c r="A91" s="11" t="n">
        <v>3</v>
      </c>
      <c r="B91" s="46" t="s">
        <v>211</v>
      </c>
      <c r="C91" s="11" t="n">
        <v>2019</v>
      </c>
      <c r="D91" s="11" t="s">
        <v>206</v>
      </c>
      <c r="E91" s="48" t="n">
        <v>2587.889</v>
      </c>
      <c r="F91" s="13" t="n">
        <f aca="false">G91+H91+I91+J91+K91+L91</f>
        <v>2585.906</v>
      </c>
      <c r="G91" s="13"/>
      <c r="H91" s="13"/>
      <c r="I91" s="13"/>
      <c r="J91" s="13"/>
      <c r="K91" s="13"/>
      <c r="L91" s="48" t="n">
        <v>2585.906</v>
      </c>
      <c r="M91" s="49" t="s">
        <v>212</v>
      </c>
      <c r="N91" s="14" t="s">
        <v>25</v>
      </c>
      <c r="O91" s="4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</row>
    <row collapsed="false" customFormat="false" customHeight="false" hidden="false" ht="89.25" outlineLevel="0" r="92">
      <c r="A92" s="11" t="n">
        <v>4</v>
      </c>
      <c r="B92" s="22" t="s">
        <v>213</v>
      </c>
      <c r="C92" s="11" t="n">
        <v>2019</v>
      </c>
      <c r="D92" s="11" t="s">
        <v>206</v>
      </c>
      <c r="E92" s="48" t="n">
        <v>2012</v>
      </c>
      <c r="F92" s="13" t="n">
        <f aca="false">G92+H92+I92+J92+K92+L92</f>
        <v>2012</v>
      </c>
      <c r="G92" s="13"/>
      <c r="H92" s="13"/>
      <c r="I92" s="13"/>
      <c r="J92" s="13"/>
      <c r="K92" s="13"/>
      <c r="L92" s="48" t="n">
        <v>2012</v>
      </c>
      <c r="M92" s="49" t="s">
        <v>214</v>
      </c>
      <c r="N92" s="14" t="s">
        <v>25</v>
      </c>
      <c r="O92" s="4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</row>
    <row collapsed="false" customFormat="false" customHeight="false" hidden="false" ht="105" outlineLevel="0" r="93">
      <c r="A93" s="11" t="n">
        <v>5</v>
      </c>
      <c r="B93" s="22" t="s">
        <v>215</v>
      </c>
      <c r="C93" s="11" t="n">
        <v>2019</v>
      </c>
      <c r="D93" s="11" t="s">
        <v>206</v>
      </c>
      <c r="E93" s="48" t="n">
        <v>1000</v>
      </c>
      <c r="F93" s="13" t="n">
        <f aca="false">G93+H93+I93+J93+K93+L93</f>
        <v>1000</v>
      </c>
      <c r="G93" s="13"/>
      <c r="H93" s="13"/>
      <c r="I93" s="13"/>
      <c r="J93" s="13"/>
      <c r="K93" s="13" t="n">
        <v>1000</v>
      </c>
      <c r="L93" s="48"/>
      <c r="M93" s="49" t="s">
        <v>216</v>
      </c>
      <c r="N93" s="14" t="s">
        <v>25</v>
      </c>
      <c r="O93" s="4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</row>
    <row collapsed="false" customFormat="false" customHeight="true" hidden="false" ht="48.6" outlineLevel="0" r="94">
      <c r="A94" s="8" t="s">
        <v>217</v>
      </c>
      <c r="B94" s="43" t="s">
        <v>218</v>
      </c>
      <c r="C94" s="4"/>
      <c r="D94" s="4"/>
      <c r="E94" s="51" t="n">
        <f aca="false">SUM(E95:E101)</f>
        <v>209563.387</v>
      </c>
      <c r="F94" s="51" t="n">
        <f aca="false">SUM(F95:F101)</f>
        <v>168188.63</v>
      </c>
      <c r="G94" s="51" t="n">
        <f aca="false">SUM(G95:G101)</f>
        <v>0</v>
      </c>
      <c r="H94" s="51" t="n">
        <f aca="false">SUM(H95:H101)</f>
        <v>0</v>
      </c>
      <c r="I94" s="51" t="n">
        <f aca="false">SUM(I95:I101)</f>
        <v>0</v>
      </c>
      <c r="J94" s="51" t="n">
        <f aca="false">SUM(J95:J101)</f>
        <v>162691.63</v>
      </c>
      <c r="K94" s="51" t="n">
        <f aca="false">SUM(K95:K101)</f>
        <v>5497</v>
      </c>
      <c r="L94" s="51" t="n">
        <f aca="false">SUM(L95:L101)</f>
        <v>0</v>
      </c>
      <c r="M94" s="52"/>
      <c r="N94" s="16"/>
      <c r="O94" s="4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</row>
    <row collapsed="false" customFormat="false" customHeight="false" hidden="false" ht="102" outlineLevel="0" r="95">
      <c r="A95" s="11" t="n">
        <v>1</v>
      </c>
      <c r="B95" s="53" t="s">
        <v>219</v>
      </c>
      <c r="C95" s="54" t="n">
        <v>2019</v>
      </c>
      <c r="D95" s="11" t="s">
        <v>220</v>
      </c>
      <c r="E95" s="55" t="n">
        <v>58174.867</v>
      </c>
      <c r="F95" s="56" t="n">
        <f aca="false">G95+H95+I95+J95+K95+L95</f>
        <v>16800.11</v>
      </c>
      <c r="G95" s="55"/>
      <c r="H95" s="56"/>
      <c r="I95" s="32"/>
      <c r="J95" s="56" t="n">
        <v>16800.11</v>
      </c>
      <c r="K95" s="56"/>
      <c r="L95" s="55"/>
      <c r="M95" s="57" t="s">
        <v>221</v>
      </c>
      <c r="N95" s="14" t="s">
        <v>25</v>
      </c>
      <c r="O95" s="11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</row>
    <row collapsed="false" customFormat="false" customHeight="true" hidden="false" ht="96" outlineLevel="0" r="96">
      <c r="A96" s="11" t="n">
        <v>2</v>
      </c>
      <c r="B96" s="53" t="s">
        <v>222</v>
      </c>
      <c r="C96" s="54" t="n">
        <v>2019</v>
      </c>
      <c r="D96" s="11" t="s">
        <v>220</v>
      </c>
      <c r="E96" s="55" t="n">
        <v>9455.94</v>
      </c>
      <c r="F96" s="56" t="n">
        <f aca="false">G96+H96+I96+J96+K96+L96</f>
        <v>9455.94</v>
      </c>
      <c r="G96" s="55"/>
      <c r="H96" s="56"/>
      <c r="I96" s="32"/>
      <c r="J96" s="56" t="n">
        <v>9455.94</v>
      </c>
      <c r="K96" s="56"/>
      <c r="L96" s="55"/>
      <c r="M96" s="57" t="s">
        <v>223</v>
      </c>
      <c r="N96" s="14" t="s">
        <v>25</v>
      </c>
      <c r="O96" s="11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</row>
    <row collapsed="false" customFormat="false" customHeight="false" hidden="false" ht="75" outlineLevel="0" r="97">
      <c r="A97" s="11" t="n">
        <v>3</v>
      </c>
      <c r="B97" s="53" t="s">
        <v>224</v>
      </c>
      <c r="C97" s="54" t="n">
        <v>2019</v>
      </c>
      <c r="D97" s="20" t="s">
        <v>225</v>
      </c>
      <c r="E97" s="55" t="n">
        <v>115942.53</v>
      </c>
      <c r="F97" s="56" t="n">
        <f aca="false">G97+H97+I97+J97+K97+L97</f>
        <v>115942.53</v>
      </c>
      <c r="G97" s="55"/>
      <c r="H97" s="56"/>
      <c r="I97" s="32"/>
      <c r="J97" s="56" t="n">
        <v>115942.53</v>
      </c>
      <c r="K97" s="56"/>
      <c r="L97" s="55"/>
      <c r="M97" s="57" t="s">
        <v>226</v>
      </c>
      <c r="N97" s="57" t="s">
        <v>227</v>
      </c>
      <c r="O97" s="11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</row>
    <row collapsed="false" customFormat="false" customHeight="false" hidden="false" ht="90" outlineLevel="0" r="98">
      <c r="A98" s="11" t="n">
        <v>4</v>
      </c>
      <c r="B98" s="12" t="s">
        <v>228</v>
      </c>
      <c r="C98" s="11" t="n">
        <v>2019</v>
      </c>
      <c r="D98" s="23" t="s">
        <v>229</v>
      </c>
      <c r="E98" s="13" t="n">
        <v>1500</v>
      </c>
      <c r="F98" s="13" t="n">
        <f aca="false">G98+H98+I98+J98+K98+L98</f>
        <v>1500</v>
      </c>
      <c r="G98" s="13"/>
      <c r="H98" s="13"/>
      <c r="I98" s="21"/>
      <c r="J98" s="13"/>
      <c r="K98" s="13" t="n">
        <v>1500</v>
      </c>
      <c r="L98" s="13"/>
      <c r="M98" s="14" t="s">
        <v>230</v>
      </c>
      <c r="N98" s="14" t="s">
        <v>227</v>
      </c>
      <c r="O98" s="11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</row>
    <row collapsed="false" customFormat="false" customHeight="false" hidden="false" ht="90" outlineLevel="0" r="99">
      <c r="A99" s="11" t="n">
        <v>5</v>
      </c>
      <c r="B99" s="22" t="s">
        <v>231</v>
      </c>
      <c r="C99" s="11" t="n">
        <v>2019</v>
      </c>
      <c r="D99" s="23" t="s">
        <v>229</v>
      </c>
      <c r="E99" s="13" t="n">
        <v>2500</v>
      </c>
      <c r="F99" s="13" t="n">
        <f aca="false">G99+H99+I99+J99+K99+L99</f>
        <v>2500</v>
      </c>
      <c r="G99" s="13"/>
      <c r="H99" s="13"/>
      <c r="I99" s="21"/>
      <c r="J99" s="13"/>
      <c r="K99" s="13" t="n">
        <v>2500</v>
      </c>
      <c r="L99" s="13"/>
      <c r="M99" s="33" t="s">
        <v>232</v>
      </c>
      <c r="N99" s="14" t="s">
        <v>227</v>
      </c>
      <c r="O99" s="11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</row>
    <row collapsed="false" customFormat="false" customHeight="false" hidden="false" ht="90" outlineLevel="0" r="100">
      <c r="A100" s="11" t="n">
        <v>6</v>
      </c>
      <c r="B100" s="22" t="s">
        <v>233</v>
      </c>
      <c r="C100" s="11" t="n">
        <v>2019</v>
      </c>
      <c r="D100" s="23" t="s">
        <v>234</v>
      </c>
      <c r="E100" s="13" t="n">
        <v>1497</v>
      </c>
      <c r="F100" s="13" t="n">
        <f aca="false">G100+H100+I100+J100+K100+L100</f>
        <v>1497</v>
      </c>
      <c r="G100" s="13"/>
      <c r="H100" s="13"/>
      <c r="I100" s="21"/>
      <c r="J100" s="13"/>
      <c r="K100" s="13" t="n">
        <v>1497</v>
      </c>
      <c r="L100" s="13"/>
      <c r="M100" s="33" t="s">
        <v>235</v>
      </c>
      <c r="N100" s="14" t="s">
        <v>236</v>
      </c>
      <c r="O100" s="11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collapsed="false" customFormat="false" customHeight="true" hidden="false" ht="48.6" outlineLevel="0" r="101">
      <c r="A101" s="11" t="n">
        <v>7</v>
      </c>
      <c r="B101" s="22" t="s">
        <v>237</v>
      </c>
      <c r="C101" s="11" t="n">
        <v>2019</v>
      </c>
      <c r="D101" s="11" t="s">
        <v>238</v>
      </c>
      <c r="E101" s="48" t="n">
        <v>20493.05</v>
      </c>
      <c r="F101" s="13" t="n">
        <f aca="false">G101+H101+I101+J101+K101+L101</f>
        <v>20493.05</v>
      </c>
      <c r="G101" s="13"/>
      <c r="H101" s="13"/>
      <c r="I101" s="13"/>
      <c r="J101" s="13" t="n">
        <v>20493.05</v>
      </c>
      <c r="K101" s="13"/>
      <c r="L101" s="48"/>
      <c r="M101" s="49" t="s">
        <v>239</v>
      </c>
      <c r="N101" s="14" t="s">
        <v>236</v>
      </c>
      <c r="O101" s="11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collapsed="false" customFormat="false" customHeight="true" hidden="false" ht="78.6" outlineLevel="0" r="102">
      <c r="A102" s="11" t="n">
        <v>8</v>
      </c>
      <c r="B102" s="22" t="s">
        <v>240</v>
      </c>
      <c r="C102" s="11" t="s">
        <v>59</v>
      </c>
      <c r="D102" s="11" t="s">
        <v>120</v>
      </c>
      <c r="E102" s="48" t="n">
        <v>580</v>
      </c>
      <c r="F102" s="13"/>
      <c r="G102" s="13"/>
      <c r="H102" s="13"/>
      <c r="I102" s="13"/>
      <c r="J102" s="13"/>
      <c r="K102" s="13"/>
      <c r="L102" s="48" t="n">
        <v>580</v>
      </c>
      <c r="M102" s="49" t="s">
        <v>241</v>
      </c>
      <c r="N102" s="14" t="s">
        <v>242</v>
      </c>
      <c r="O102" s="11" t="s">
        <v>243</v>
      </c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</row>
    <row collapsed="false" customFormat="false" customHeight="true" hidden="false" ht="31.9" outlineLevel="0" r="103">
      <c r="A103" s="4" t="n">
        <v>84</v>
      </c>
      <c r="B103" s="9" t="s">
        <v>244</v>
      </c>
      <c r="C103" s="4"/>
      <c r="D103" s="4"/>
      <c r="E103" s="19" t="n">
        <f aca="false">E94+E88+E83+E68+E59+E55+E53+E51+E16+E13+E8</f>
        <v>880063.853</v>
      </c>
      <c r="F103" s="19" t="n">
        <f aca="false">F94+F88+F83+F68+F59+F55+F53+F51+F16+F13+F8</f>
        <v>660841.957</v>
      </c>
      <c r="G103" s="19" t="n">
        <f aca="false">G94+G88+G83+G68+G59+G55+G53+G51+G16+G13+G8</f>
        <v>87235.333</v>
      </c>
      <c r="H103" s="19" t="n">
        <f aca="false">H94+H88+H83+H68+H59+H55+H53+H51+H16+H13+H8</f>
        <v>15039.441</v>
      </c>
      <c r="I103" s="19" t="n">
        <f aca="false">I94+I88+I83+I68+I59+I55+I53+I51+I16+I13+I8</f>
        <v>80717.21</v>
      </c>
      <c r="J103" s="19" t="n">
        <f aca="false">J94+J88+J83+J68+J59+J55+J53+J51+J16+J13+J8</f>
        <v>222971.987</v>
      </c>
      <c r="K103" s="19" t="n">
        <f aca="false">K94+K88+K83+K68+K59+K55+K53+K51+K16+K13+K8</f>
        <v>50659.251</v>
      </c>
      <c r="L103" s="19" t="n">
        <f aca="false">L94+L88+L83+L68+L59+L55+L53+L51+L16+L13+L8</f>
        <v>204218.735</v>
      </c>
      <c r="M103" s="16"/>
      <c r="N103" s="16"/>
      <c r="O103" s="4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</row>
    <row collapsed="false" customFormat="false" customHeight="true" hidden="false" ht="31.9" outlineLevel="0" r="104">
      <c r="A104" s="4"/>
      <c r="B104" s="9" t="s">
        <v>245</v>
      </c>
      <c r="C104" s="4"/>
      <c r="D104" s="4"/>
      <c r="E104" s="19"/>
      <c r="F104" s="19"/>
      <c r="G104" s="19"/>
      <c r="H104" s="19"/>
      <c r="I104" s="19"/>
      <c r="J104" s="19"/>
      <c r="K104" s="19"/>
      <c r="L104" s="19"/>
      <c r="M104" s="16"/>
      <c r="N104" s="16"/>
      <c r="O104" s="4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collapsed="false" customFormat="false" customHeight="true" hidden="false" ht="85.9" outlineLevel="0" r="105">
      <c r="A105" s="4" t="n">
        <v>1</v>
      </c>
      <c r="B105" s="12" t="s">
        <v>246</v>
      </c>
      <c r="C105" s="11" t="s">
        <v>59</v>
      </c>
      <c r="D105" s="11" t="s">
        <v>245</v>
      </c>
      <c r="E105" s="13" t="n">
        <v>37420.543</v>
      </c>
      <c r="F105" s="13" t="n">
        <f aca="false">G105+H105+I105+J105+K105+L105</f>
        <v>26310.56</v>
      </c>
      <c r="G105" s="13" t="n">
        <v>23679.51</v>
      </c>
      <c r="H105" s="13"/>
      <c r="I105" s="13"/>
      <c r="J105" s="13"/>
      <c r="K105" s="13" t="n">
        <v>2631.05</v>
      </c>
      <c r="L105" s="13"/>
      <c r="M105" s="49" t="s">
        <v>247</v>
      </c>
      <c r="N105" s="14" t="s">
        <v>155</v>
      </c>
      <c r="O105" s="4" t="s">
        <v>55</v>
      </c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</row>
    <row collapsed="false" customFormat="false" customHeight="true" hidden="false" ht="31.9" outlineLevel="0" r="106">
      <c r="A106" s="4" t="n">
        <v>85</v>
      </c>
      <c r="B106" s="9" t="s">
        <v>244</v>
      </c>
      <c r="C106" s="4"/>
      <c r="D106" s="4"/>
      <c r="E106" s="19" t="n">
        <f aca="false">E103+E105</f>
        <v>917484.396</v>
      </c>
      <c r="F106" s="19" t="n">
        <f aca="false">F103+F105</f>
        <v>687152.517</v>
      </c>
      <c r="G106" s="19" t="n">
        <f aca="false">G103+G105</f>
        <v>110914.843</v>
      </c>
      <c r="H106" s="19" t="n">
        <f aca="false">H103+H105</f>
        <v>15039.441</v>
      </c>
      <c r="I106" s="19" t="n">
        <f aca="false">I103+I105</f>
        <v>80717.21</v>
      </c>
      <c r="J106" s="19" t="n">
        <f aca="false">J103+J105</f>
        <v>222971.987</v>
      </c>
      <c r="K106" s="19" t="n">
        <f aca="false">K103+K105</f>
        <v>53290.301</v>
      </c>
      <c r="L106" s="19" t="n">
        <f aca="false">L103+L105</f>
        <v>204218.735</v>
      </c>
      <c r="M106" s="16"/>
      <c r="N106" s="16"/>
      <c r="O106" s="4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</row>
    <row collapsed="false" customFormat="false" customHeight="true" hidden="false" ht="36.6" outlineLevel="0" r="107">
      <c r="A107" s="4"/>
      <c r="B107" s="9" t="s">
        <v>248</v>
      </c>
      <c r="C107" s="4"/>
      <c r="D107" s="4"/>
      <c r="E107" s="19" t="n">
        <v>580</v>
      </c>
      <c r="F107" s="19" t="n">
        <v>580</v>
      </c>
      <c r="G107" s="19"/>
      <c r="H107" s="19"/>
      <c r="I107" s="19"/>
      <c r="J107" s="19"/>
      <c r="K107" s="19"/>
      <c r="L107" s="19" t="n">
        <v>580</v>
      </c>
      <c r="M107" s="4"/>
      <c r="N107" s="4"/>
      <c r="O107" s="4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</row>
    <row collapsed="false" customFormat="false" customHeight="false" hidden="false" ht="15" outlineLevel="0" r="108">
      <c r="A108" s="58"/>
      <c r="B108" s="59"/>
      <c r="C108" s="58"/>
      <c r="D108" s="58"/>
      <c r="E108" s="58"/>
      <c r="F108" s="58"/>
      <c r="G108" s="60"/>
      <c r="H108" s="58"/>
      <c r="I108" s="58"/>
      <c r="J108" s="58"/>
      <c r="K108" s="58"/>
      <c r="L108" s="58"/>
      <c r="M108" s="58"/>
      <c r="N108" s="58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</row>
    <row collapsed="false" customFormat="false" customHeight="false" hidden="false" ht="15" outlineLevel="0" r="109">
      <c r="A109" s="61" t="s">
        <v>249</v>
      </c>
      <c r="B109" s="61"/>
      <c r="C109" s="61"/>
      <c r="D109" s="61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</row>
    <row collapsed="false" customFormat="false" customHeight="false" hidden="false" ht="15" outlineLevel="0" r="110">
      <c r="A110" s="61" t="s">
        <v>250</v>
      </c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2"/>
      <c r="O110" s="62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</row>
    <row collapsed="false" customFormat="false" customHeight="false" hidden="false" ht="14.05" outlineLevel="0" r="112"/>
    <row collapsed="false" customFormat="false" customHeight="false" hidden="false" ht="14.05" outlineLevel="0" r="113"/>
    <row collapsed="false" customFormat="false" customHeight="true" hidden="false" ht="36.75" outlineLevel="0" r="114"/>
    <row collapsed="false" customFormat="false" customHeight="false" hidden="false" ht="14.05" outlineLevel="0" r="117"/>
  </sheetData>
  <mergeCells count="17">
    <mergeCell ref="A1:O1"/>
    <mergeCell ref="A3:A6"/>
    <mergeCell ref="B3:B6"/>
    <mergeCell ref="C3:C6"/>
    <mergeCell ref="D3:D6"/>
    <mergeCell ref="E3:E6"/>
    <mergeCell ref="F3:L3"/>
    <mergeCell ref="M3:M6"/>
    <mergeCell ref="N3:N6"/>
    <mergeCell ref="O3:O6"/>
    <mergeCell ref="F4:F6"/>
    <mergeCell ref="G4:L4"/>
    <mergeCell ref="G5:I5"/>
    <mergeCell ref="J5:K5"/>
    <mergeCell ref="L5:L6"/>
    <mergeCell ref="A109:D109"/>
    <mergeCell ref="A110:M110"/>
  </mergeCells>
  <printOptions headings="false" gridLines="false" gridLinesSet="true" horizontalCentered="false" verticalCentered="false"/>
  <pageMargins left="0.236111111111111" right="0.236111111111111" top="0.945138888888889" bottom="0.196527777777778" header="0.511805555555555" footer="0.511805555555555"/>
  <pageSetup blackAndWhite="false" cellComments="none" copies="1" draft="false" firstPageNumber="0" fitToHeight="1" fitToWidth="1" horizontalDpi="300" orientation="landscape" pageOrder="downThenOver" paperSize="9" scale="55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pageBreakPreview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63" width="8.7116279069767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pageBreakPreview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63" width="8.7116279069767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LibreOffice/4.1.3.2$Windows_x86 LibreOffice_project/70feb7d99726f064edab4605a8ab840c50ec57a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2006-09-16T00:00:00Z</dcterms:created>
  <dc:creator>Работа</dc:creator>
  <cp:lastModifiedBy>Admin</cp:lastModifiedBy>
  <cp:lastPrinted>2018-12-19T14:11:08Z</cp:lastPrinted>
  <dcterms:modified xsi:type="dcterms:W3CDTF">2018-12-19T07:09:40Z</dcterms:modified>
  <cp:revision>0</cp:revision>
</cp:coreProperties>
</file>